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TRANSPARENCIA 2021-2024\NOMINAS 2023\11 NOVIEMBRE 30-2023\"/>
    </mc:Choice>
  </mc:AlternateContent>
  <bookViews>
    <workbookView xWindow="0" yWindow="0" windowWidth="28800" windowHeight="12105"/>
  </bookViews>
  <sheets>
    <sheet name="NOVIEMBRE 30" sheetId="2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4" i="22" l="1"/>
  <c r="J164" i="22"/>
  <c r="I163" i="22"/>
  <c r="L163" i="22" s="1"/>
  <c r="E163" i="22"/>
  <c r="F163" i="22" s="1"/>
  <c r="L162" i="22"/>
  <c r="I162" i="22"/>
  <c r="F162" i="22"/>
  <c r="E162" i="22"/>
  <c r="I160" i="22"/>
  <c r="L160" i="22" s="1"/>
  <c r="E160" i="22"/>
  <c r="F160" i="22" s="1"/>
  <c r="L158" i="22"/>
  <c r="I158" i="22"/>
  <c r="F158" i="22"/>
  <c r="E158" i="22"/>
  <c r="I156" i="22"/>
  <c r="L156" i="22" s="1"/>
  <c r="E156" i="22"/>
  <c r="F156" i="22" s="1"/>
  <c r="L155" i="22"/>
  <c r="I155" i="22"/>
  <c r="F155" i="22"/>
  <c r="E155" i="22"/>
  <c r="I154" i="22"/>
  <c r="L154" i="22" s="1"/>
  <c r="E154" i="22"/>
  <c r="F154" i="22" s="1"/>
  <c r="L152" i="22"/>
  <c r="I152" i="22"/>
  <c r="F152" i="22"/>
  <c r="E152" i="22"/>
  <c r="I151" i="22"/>
  <c r="L151" i="22" s="1"/>
  <c r="E151" i="22"/>
  <c r="F151" i="22" s="1"/>
  <c r="L150" i="22"/>
  <c r="I150" i="22"/>
  <c r="F150" i="22"/>
  <c r="E150" i="22"/>
  <c r="I149" i="22"/>
  <c r="L149" i="22" s="1"/>
  <c r="E149" i="22"/>
  <c r="F149" i="22" s="1"/>
  <c r="L147" i="22"/>
  <c r="I147" i="22"/>
  <c r="F147" i="22"/>
  <c r="E147" i="22"/>
  <c r="I146" i="22"/>
  <c r="L146" i="22" s="1"/>
  <c r="E146" i="22"/>
  <c r="F146" i="22" s="1"/>
  <c r="L145" i="22"/>
  <c r="I145" i="22"/>
  <c r="F145" i="22"/>
  <c r="E145" i="22"/>
  <c r="I144" i="22"/>
  <c r="L144" i="22" s="1"/>
  <c r="E144" i="22"/>
  <c r="F144" i="22" s="1"/>
  <c r="L143" i="22"/>
  <c r="I143" i="22"/>
  <c r="F143" i="22"/>
  <c r="E143" i="22"/>
  <c r="I142" i="22"/>
  <c r="L142" i="22" s="1"/>
  <c r="E142" i="22"/>
  <c r="F142" i="22" s="1"/>
  <c r="L141" i="22"/>
  <c r="I141" i="22"/>
  <c r="F141" i="22"/>
  <c r="E141" i="22"/>
  <c r="I140" i="22"/>
  <c r="L140" i="22" s="1"/>
  <c r="E140" i="22"/>
  <c r="F140" i="22" s="1"/>
  <c r="L139" i="22"/>
  <c r="I139" i="22"/>
  <c r="F139" i="22"/>
  <c r="E139" i="22"/>
  <c r="I137" i="22"/>
  <c r="L137" i="22" s="1"/>
  <c r="E137" i="22"/>
  <c r="F137" i="22" s="1"/>
  <c r="L136" i="22"/>
  <c r="I136" i="22"/>
  <c r="F136" i="22"/>
  <c r="E136" i="22"/>
  <c r="I135" i="22"/>
  <c r="L135" i="22" s="1"/>
  <c r="E135" i="22"/>
  <c r="F135" i="22" s="1"/>
  <c r="L134" i="22"/>
  <c r="I134" i="22"/>
  <c r="F134" i="22"/>
  <c r="E134" i="22"/>
  <c r="I133" i="22"/>
  <c r="L133" i="22" s="1"/>
  <c r="E133" i="22"/>
  <c r="F133" i="22" s="1"/>
  <c r="L132" i="22"/>
  <c r="I132" i="22"/>
  <c r="F132" i="22"/>
  <c r="E132" i="22"/>
  <c r="I131" i="22"/>
  <c r="L131" i="22" s="1"/>
  <c r="E131" i="22"/>
  <c r="F131" i="22" s="1"/>
  <c r="L130" i="22"/>
  <c r="I130" i="22"/>
  <c r="F130" i="22"/>
  <c r="E130" i="22"/>
  <c r="I129" i="22"/>
  <c r="L129" i="22" s="1"/>
  <c r="E129" i="22"/>
  <c r="F129" i="22" s="1"/>
  <c r="L128" i="22"/>
  <c r="I128" i="22"/>
  <c r="F128" i="22"/>
  <c r="E128" i="22"/>
  <c r="I127" i="22"/>
  <c r="L127" i="22" s="1"/>
  <c r="E127" i="22"/>
  <c r="F127" i="22" s="1"/>
  <c r="L126" i="22"/>
  <c r="I126" i="22"/>
  <c r="F126" i="22"/>
  <c r="E126" i="22"/>
  <c r="I125" i="22"/>
  <c r="L125" i="22" s="1"/>
  <c r="E125" i="22"/>
  <c r="F125" i="22" s="1"/>
  <c r="L124" i="22"/>
  <c r="I124" i="22"/>
  <c r="F124" i="22"/>
  <c r="E124" i="22"/>
  <c r="I123" i="22"/>
  <c r="L123" i="22" s="1"/>
  <c r="E123" i="22"/>
  <c r="F123" i="22" s="1"/>
  <c r="L122" i="22"/>
  <c r="I122" i="22"/>
  <c r="F122" i="22"/>
  <c r="E122" i="22"/>
  <c r="I121" i="22"/>
  <c r="L121" i="22" s="1"/>
  <c r="E121" i="22"/>
  <c r="F121" i="22" s="1"/>
  <c r="L120" i="22"/>
  <c r="I120" i="22"/>
  <c r="F120" i="22"/>
  <c r="E120" i="22"/>
  <c r="I119" i="22"/>
  <c r="L119" i="22" s="1"/>
  <c r="E119" i="22"/>
  <c r="F119" i="22" s="1"/>
  <c r="L118" i="22"/>
  <c r="I118" i="22"/>
  <c r="F118" i="22"/>
  <c r="E118" i="22"/>
  <c r="I117" i="22"/>
  <c r="L117" i="22" s="1"/>
  <c r="E117" i="22"/>
  <c r="F117" i="22" s="1"/>
  <c r="L116" i="22"/>
  <c r="I116" i="22"/>
  <c r="F116" i="22"/>
  <c r="E116" i="22"/>
  <c r="I115" i="22"/>
  <c r="L115" i="22" s="1"/>
  <c r="E115" i="22"/>
  <c r="F115" i="22" s="1"/>
  <c r="L114" i="22"/>
  <c r="I114" i="22"/>
  <c r="F114" i="22"/>
  <c r="E114" i="22"/>
  <c r="I112" i="22"/>
  <c r="L112" i="22" s="1"/>
  <c r="E112" i="22"/>
  <c r="F112" i="22" s="1"/>
  <c r="L111" i="22"/>
  <c r="I111" i="22"/>
  <c r="F111" i="22"/>
  <c r="E111" i="22"/>
  <c r="I110" i="22"/>
  <c r="L110" i="22" s="1"/>
  <c r="E110" i="22"/>
  <c r="F110" i="22" s="1"/>
  <c r="L109" i="22"/>
  <c r="I109" i="22"/>
  <c r="F109" i="22"/>
  <c r="E109" i="22"/>
  <c r="I108" i="22"/>
  <c r="L108" i="22" s="1"/>
  <c r="E108" i="22"/>
  <c r="F108" i="22" s="1"/>
  <c r="L107" i="22"/>
  <c r="I107" i="22"/>
  <c r="F107" i="22"/>
  <c r="E107" i="22"/>
  <c r="I106" i="22"/>
  <c r="L106" i="22" s="1"/>
  <c r="E106" i="22"/>
  <c r="F106" i="22" s="1"/>
  <c r="L105" i="22"/>
  <c r="I105" i="22"/>
  <c r="F105" i="22"/>
  <c r="E105" i="22"/>
  <c r="I104" i="22"/>
  <c r="L104" i="22" s="1"/>
  <c r="E104" i="22"/>
  <c r="F104" i="22" s="1"/>
  <c r="L103" i="22"/>
  <c r="I103" i="22"/>
  <c r="F103" i="22"/>
  <c r="E103" i="22"/>
  <c r="I102" i="22"/>
  <c r="L102" i="22" s="1"/>
  <c r="E102" i="22"/>
  <c r="F102" i="22" s="1"/>
  <c r="L101" i="22"/>
  <c r="I101" i="22"/>
  <c r="F101" i="22"/>
  <c r="E101" i="22"/>
  <c r="I100" i="22"/>
  <c r="L100" i="22" s="1"/>
  <c r="E100" i="22"/>
  <c r="F100" i="22" s="1"/>
  <c r="L99" i="22"/>
  <c r="I99" i="22"/>
  <c r="F99" i="22"/>
  <c r="E99" i="22"/>
  <c r="I98" i="22"/>
  <c r="L98" i="22" s="1"/>
  <c r="E98" i="22"/>
  <c r="F98" i="22" s="1"/>
  <c r="L97" i="22"/>
  <c r="I97" i="22"/>
  <c r="F97" i="22"/>
  <c r="E97" i="22"/>
  <c r="I96" i="22"/>
  <c r="L96" i="22" s="1"/>
  <c r="E96" i="22"/>
  <c r="F96" i="22" s="1"/>
  <c r="L95" i="22"/>
  <c r="I95" i="22"/>
  <c r="F95" i="22"/>
  <c r="E95" i="22"/>
  <c r="I94" i="22"/>
  <c r="L94" i="22" s="1"/>
  <c r="E94" i="22"/>
  <c r="F94" i="22" s="1"/>
  <c r="L93" i="22"/>
  <c r="I93" i="22"/>
  <c r="F93" i="22"/>
  <c r="E93" i="22"/>
  <c r="I92" i="22"/>
  <c r="L92" i="22" s="1"/>
  <c r="E92" i="22"/>
  <c r="F92" i="22" s="1"/>
  <c r="L90" i="22"/>
  <c r="I90" i="22"/>
  <c r="F90" i="22"/>
  <c r="E90" i="22"/>
  <c r="I89" i="22"/>
  <c r="L89" i="22" s="1"/>
  <c r="E89" i="22"/>
  <c r="F89" i="22" s="1"/>
  <c r="L88" i="22"/>
  <c r="I88" i="22"/>
  <c r="F88" i="22"/>
  <c r="E88" i="22"/>
  <c r="I87" i="22"/>
  <c r="L87" i="22" s="1"/>
  <c r="E87" i="22"/>
  <c r="F87" i="22" s="1"/>
  <c r="L86" i="22"/>
  <c r="I86" i="22"/>
  <c r="F86" i="22"/>
  <c r="E86" i="22"/>
  <c r="I83" i="22"/>
  <c r="L83" i="22" s="1"/>
  <c r="E83" i="22"/>
  <c r="F83" i="22" s="1"/>
  <c r="L82" i="22"/>
  <c r="I82" i="22"/>
  <c r="F82" i="22"/>
  <c r="E82" i="22"/>
  <c r="I81" i="22"/>
  <c r="L81" i="22" s="1"/>
  <c r="E81" i="22"/>
  <c r="F81" i="22" s="1"/>
  <c r="L80" i="22"/>
  <c r="I80" i="22"/>
  <c r="F80" i="22"/>
  <c r="E80" i="22"/>
  <c r="I78" i="22"/>
  <c r="L78" i="22" s="1"/>
  <c r="E78" i="22"/>
  <c r="F78" i="22" s="1"/>
  <c r="L77" i="22"/>
  <c r="I77" i="22"/>
  <c r="F77" i="22"/>
  <c r="E77" i="22"/>
  <c r="I76" i="22"/>
  <c r="L76" i="22" s="1"/>
  <c r="E76" i="22"/>
  <c r="F76" i="22" s="1"/>
  <c r="L75" i="22"/>
  <c r="I75" i="22"/>
  <c r="F75" i="22"/>
  <c r="E75" i="22"/>
  <c r="I74" i="22"/>
  <c r="L74" i="22" s="1"/>
  <c r="E74" i="22"/>
  <c r="F74" i="22" s="1"/>
  <c r="L73" i="22"/>
  <c r="I73" i="22"/>
  <c r="F73" i="22"/>
  <c r="E73" i="22"/>
  <c r="I72" i="22"/>
  <c r="L72" i="22" s="1"/>
  <c r="E72" i="22"/>
  <c r="F72" i="22" s="1"/>
  <c r="L71" i="22"/>
  <c r="I71" i="22"/>
  <c r="F71" i="22"/>
  <c r="E71" i="22"/>
  <c r="I69" i="22"/>
  <c r="L69" i="22" s="1"/>
  <c r="E69" i="22"/>
  <c r="F69" i="22" s="1"/>
  <c r="L68" i="22"/>
  <c r="I68" i="22"/>
  <c r="F68" i="22"/>
  <c r="E68" i="22"/>
  <c r="I67" i="22"/>
  <c r="L67" i="22" s="1"/>
  <c r="E67" i="22"/>
  <c r="F67" i="22" s="1"/>
  <c r="L66" i="22"/>
  <c r="I66" i="22"/>
  <c r="F66" i="22"/>
  <c r="E66" i="22"/>
  <c r="I65" i="22"/>
  <c r="L65" i="22" s="1"/>
  <c r="E65" i="22"/>
  <c r="F65" i="22" s="1"/>
  <c r="L64" i="22"/>
  <c r="I64" i="22"/>
  <c r="F64" i="22"/>
  <c r="E64" i="22"/>
  <c r="I63" i="22"/>
  <c r="L63" i="22" s="1"/>
  <c r="E63" i="22"/>
  <c r="F63" i="22" s="1"/>
  <c r="L62" i="22"/>
  <c r="I62" i="22"/>
  <c r="F62" i="22"/>
  <c r="E62" i="22"/>
  <c r="I61" i="22"/>
  <c r="L61" i="22" s="1"/>
  <c r="E61" i="22"/>
  <c r="F61" i="22" s="1"/>
  <c r="L60" i="22"/>
  <c r="I60" i="22"/>
  <c r="F60" i="22"/>
  <c r="E60" i="22"/>
  <c r="I59" i="22"/>
  <c r="L59" i="22" s="1"/>
  <c r="E59" i="22"/>
  <c r="F59" i="22" s="1"/>
  <c r="L58" i="22"/>
  <c r="I58" i="22"/>
  <c r="F58" i="22"/>
  <c r="E58" i="22"/>
  <c r="I57" i="22"/>
  <c r="L57" i="22" s="1"/>
  <c r="E57" i="22"/>
  <c r="F57" i="22" s="1"/>
  <c r="L55" i="22"/>
  <c r="I55" i="22"/>
  <c r="F55" i="22"/>
  <c r="E55" i="22"/>
  <c r="I54" i="22"/>
  <c r="L54" i="22" s="1"/>
  <c r="E54" i="22"/>
  <c r="F54" i="22" s="1"/>
  <c r="L53" i="22"/>
  <c r="I53" i="22"/>
  <c r="F53" i="22"/>
  <c r="E53" i="22"/>
  <c r="I52" i="22"/>
  <c r="L52" i="22" s="1"/>
  <c r="E52" i="22"/>
  <c r="F52" i="22" s="1"/>
  <c r="L51" i="22"/>
  <c r="I51" i="22"/>
  <c r="F51" i="22"/>
  <c r="E51" i="22"/>
  <c r="I50" i="22"/>
  <c r="L50" i="22" s="1"/>
  <c r="E50" i="22"/>
  <c r="F50" i="22" s="1"/>
  <c r="L48" i="22"/>
  <c r="I48" i="22"/>
  <c r="F48" i="22"/>
  <c r="E48" i="22"/>
  <c r="I47" i="22"/>
  <c r="L47" i="22" s="1"/>
  <c r="E47" i="22"/>
  <c r="F47" i="22" s="1"/>
  <c r="L46" i="22"/>
  <c r="I46" i="22"/>
  <c r="F46" i="22"/>
  <c r="E46" i="22"/>
  <c r="I45" i="22"/>
  <c r="L45" i="22" s="1"/>
  <c r="E45" i="22"/>
  <c r="F45" i="22" s="1"/>
  <c r="L43" i="22"/>
  <c r="I43" i="22"/>
  <c r="F43" i="22"/>
  <c r="E43" i="22"/>
  <c r="I42" i="22"/>
  <c r="L42" i="22" s="1"/>
  <c r="E42" i="22"/>
  <c r="F42" i="22" s="1"/>
  <c r="L41" i="22"/>
  <c r="I41" i="22"/>
  <c r="F41" i="22"/>
  <c r="E41" i="22"/>
  <c r="I39" i="22"/>
  <c r="L39" i="22" s="1"/>
  <c r="E39" i="22"/>
  <c r="F39" i="22" s="1"/>
  <c r="L38" i="22"/>
  <c r="I38" i="22"/>
  <c r="F38" i="22"/>
  <c r="E38" i="22"/>
  <c r="I37" i="22"/>
  <c r="L37" i="22" s="1"/>
  <c r="E37" i="22"/>
  <c r="F37" i="22" s="1"/>
  <c r="L35" i="22"/>
  <c r="I35" i="22"/>
  <c r="F35" i="22"/>
  <c r="E35" i="22"/>
  <c r="I34" i="22"/>
  <c r="L34" i="22" s="1"/>
  <c r="E34" i="22"/>
  <c r="F34" i="22" s="1"/>
  <c r="L33" i="22"/>
  <c r="I33" i="22"/>
  <c r="F33" i="22"/>
  <c r="E33" i="22"/>
  <c r="I32" i="22"/>
  <c r="L32" i="22" s="1"/>
  <c r="E32" i="22"/>
  <c r="F32" i="22" s="1"/>
  <c r="L31" i="22"/>
  <c r="I31" i="22"/>
  <c r="F31" i="22"/>
  <c r="E31" i="22"/>
  <c r="I30" i="22"/>
  <c r="L30" i="22" s="1"/>
  <c r="E30" i="22"/>
  <c r="F30" i="22" s="1"/>
  <c r="L29" i="22"/>
  <c r="I29" i="22"/>
  <c r="F29" i="22"/>
  <c r="E29" i="22"/>
  <c r="I27" i="22"/>
  <c r="L27" i="22" s="1"/>
  <c r="E27" i="22"/>
  <c r="F27" i="22" s="1"/>
  <c r="L25" i="22"/>
  <c r="I25" i="22"/>
  <c r="F25" i="22"/>
  <c r="E25" i="22"/>
  <c r="I23" i="22"/>
  <c r="L23" i="22" s="1"/>
  <c r="E23" i="22"/>
  <c r="F23" i="22" s="1"/>
  <c r="L22" i="22"/>
  <c r="I22" i="22"/>
  <c r="F22" i="22"/>
  <c r="E22" i="22"/>
  <c r="I21" i="22"/>
  <c r="L21" i="22" s="1"/>
  <c r="E21" i="22"/>
  <c r="F21" i="22" s="1"/>
  <c r="L20" i="22"/>
  <c r="I20" i="22"/>
  <c r="F20" i="22"/>
  <c r="E20" i="22"/>
  <c r="I19" i="22"/>
  <c r="L19" i="22" s="1"/>
  <c r="E19" i="22"/>
  <c r="F19" i="22" s="1"/>
  <c r="L17" i="22"/>
  <c r="I17" i="22"/>
  <c r="F17" i="22"/>
  <c r="E17" i="22"/>
  <c r="I16" i="22"/>
  <c r="L16" i="22" s="1"/>
  <c r="E16" i="22"/>
  <c r="F16" i="22" s="1"/>
  <c r="L15" i="22"/>
  <c r="I15" i="22"/>
  <c r="F15" i="22"/>
  <c r="E15" i="22"/>
  <c r="I14" i="22"/>
  <c r="L14" i="22" s="1"/>
  <c r="E14" i="22"/>
  <c r="F14" i="22" s="1"/>
  <c r="L13" i="22"/>
  <c r="I13" i="22"/>
  <c r="F13" i="22"/>
  <c r="E13" i="22"/>
  <c r="A13" i="22"/>
  <c r="A14" i="22" s="1"/>
  <c r="A15" i="22" s="1"/>
  <c r="A16" i="22" s="1"/>
  <c r="A17" i="22" s="1"/>
  <c r="A19" i="22" s="1"/>
  <c r="A20" i="22" s="1"/>
  <c r="A21" i="22" s="1"/>
  <c r="A22" i="22" s="1"/>
  <c r="A23" i="22" s="1"/>
  <c r="A25" i="22" s="1"/>
  <c r="A27" i="22" s="1"/>
  <c r="A29" i="22" s="1"/>
  <c r="A30" i="22" s="1"/>
  <c r="A31" i="22" s="1"/>
  <c r="A32" i="22" s="1"/>
  <c r="A33" i="22" s="1"/>
  <c r="A34" i="22" s="1"/>
  <c r="A35" i="22" s="1"/>
  <c r="A37" i="22" s="1"/>
  <c r="A38" i="22" s="1"/>
  <c r="A39" i="22" s="1"/>
  <c r="A41" i="22" s="1"/>
  <c r="A42" i="22" s="1"/>
  <c r="A43" i="22" s="1"/>
  <c r="A45" i="22" s="1"/>
  <c r="A46" i="22" s="1"/>
  <c r="A47" i="22" s="1"/>
  <c r="A48" i="22" s="1"/>
  <c r="A50" i="22" s="1"/>
  <c r="A51" i="22" s="1"/>
  <c r="A52" i="22" s="1"/>
  <c r="A53" i="22" s="1"/>
  <c r="A54" i="22" s="1"/>
  <c r="A55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1" i="22" s="1"/>
  <c r="A72" i="22" s="1"/>
  <c r="A73" i="22" s="1"/>
  <c r="A74" i="22" s="1"/>
  <c r="A75" i="22" s="1"/>
  <c r="A76" i="22" s="1"/>
  <c r="A77" i="22" s="1"/>
  <c r="A78" i="22" s="1"/>
  <c r="A80" i="22" s="1"/>
  <c r="A81" i="22" s="1"/>
  <c r="A82" i="22" s="1"/>
  <c r="A83" i="22" s="1"/>
  <c r="A86" i="22" s="1"/>
  <c r="A87" i="22" s="1"/>
  <c r="A88" i="22" s="1"/>
  <c r="A89" i="22" s="1"/>
  <c r="A90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9" i="22" s="1"/>
  <c r="A150" i="22" s="1"/>
  <c r="A151" i="22" s="1"/>
  <c r="A152" i="22" s="1"/>
  <c r="A154" i="22" s="1"/>
  <c r="A155" i="22" s="1"/>
  <c r="A156" i="22" s="1"/>
  <c r="A158" i="22" s="1"/>
  <c r="A160" i="22" s="1"/>
  <c r="A162" i="22" s="1"/>
  <c r="A163" i="22" s="1"/>
  <c r="I11" i="22"/>
  <c r="I164" i="22" s="1"/>
  <c r="E11" i="22"/>
  <c r="F11" i="22" s="1"/>
  <c r="L11" i="22" l="1"/>
  <c r="L164" i="22" s="1"/>
</calcChain>
</file>

<file path=xl/sharedStrings.xml><?xml version="1.0" encoding="utf-8"?>
<sst xmlns="http://schemas.openxmlformats.org/spreadsheetml/2006/main" count="597" uniqueCount="353">
  <si>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</si>
  <si>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</si>
  <si>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</si>
  <si>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</si>
  <si>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</si>
  <si>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</si>
  <si>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</si>
  <si>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</si>
  <si>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</si>
  <si>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</si>
  <si>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</si>
  <si>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</si>
  <si>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</si>
  <si>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</si>
  <si>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</si>
  <si>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</si>
  <si>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</si>
  <si>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</si>
  <si>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</si>
  <si>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</si>
  <si>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</si>
  <si>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</si>
  <si>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</si>
  <si>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>DELEGACION SINDICAL SIDEDIF</t>
  </si>
  <si>
    <t xml:space="preserve">HERNANDEZ VENEGAS JOSE ANTONIO </t>
  </si>
  <si>
    <t>DELEGACION SINDICAL SUSPAZ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</si>
  <si>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</si>
  <si>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</si>
  <si>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</si>
  <si>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</si>
  <si>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</si>
  <si>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</si>
  <si>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</si>
  <si>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</si>
  <si>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</si>
  <si>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</si>
  <si>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</si>
  <si>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</si>
  <si>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</si>
  <si>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</si>
  <si>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</si>
  <si>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</si>
  <si>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</si>
  <si>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</si>
  <si>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</si>
  <si>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</si>
  <si>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</si>
  <si>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</si>
  <si>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</si>
  <si>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</si>
  <si>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</si>
  <si>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</si>
  <si>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</si>
  <si>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</si>
  <si>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</si>
  <si>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</si>
  <si>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</si>
  <si>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</si>
  <si>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</si>
  <si>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</si>
  <si>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</si>
  <si>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</si>
  <si>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</si>
  <si>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</si>
  <si>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</si>
  <si>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</si>
  <si>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</si>
  <si>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</si>
  <si>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</si>
  <si>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</si>
  <si>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</si>
  <si>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</si>
  <si>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</si>
  <si>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</si>
  <si>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</si>
  <si>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</si>
  <si>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</si>
  <si>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</si>
  <si>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</si>
  <si>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GOBIERNO INCLUYENTE</t>
  </si>
  <si>
    <t>SERVICIOS GENERALES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</si>
  <si>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</si>
  <si>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</si>
  <si>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</si>
  <si>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</si>
  <si>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</si>
  <si>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</si>
  <si>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</si>
  <si>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</si>
  <si>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</si>
  <si>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</si>
  <si>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</si>
  <si>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</si>
  <si>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</si>
  <si>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</si>
  <si>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</si>
  <si>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</si>
  <si>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</si>
  <si>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</si>
  <si>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</si>
  <si>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</si>
  <si>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</si>
  <si>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</si>
  <si>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</si>
  <si>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</si>
  <si>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</si>
  <si>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</si>
  <si>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</si>
  <si>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</si>
  <si>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GUARDERIA (CADI)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</si>
  <si>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</si>
  <si>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</si>
  <si>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</si>
  <si>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</si>
  <si>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</si>
  <si>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</si>
  <si>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</si>
  <si>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</si>
  <si>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</si>
  <si>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</si>
  <si>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</si>
  <si>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</si>
  <si>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</si>
  <si>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</si>
  <si>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</si>
  <si>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</si>
  <si>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</si>
  <si>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</si>
  <si>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</si>
  <si>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</si>
  <si>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</si>
  <si>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</si>
  <si>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</si>
  <si>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UNIDAD REGIONAL DE REHABILITACION (URR)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</si>
  <si>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</si>
  <si>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</si>
  <si>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</si>
  <si>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</si>
  <si>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</si>
  <si>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</si>
  <si>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</si>
  <si>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</si>
  <si>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</si>
  <si>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</si>
  <si>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</si>
  <si>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</si>
  <si>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</si>
  <si>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</si>
  <si>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</si>
  <si>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</si>
  <si>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</si>
  <si>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</si>
  <si>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</si>
  <si>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</si>
  <si>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</si>
  <si>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</si>
  <si>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</si>
  <si>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</si>
  <si>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</si>
  <si>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03</t>
  </si>
  <si>
    <t>GOMEZ TOSCANO SOLEDAD</t>
  </si>
  <si>
    <t>QUINQUENIO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</si>
  <si>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</si>
  <si>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</si>
  <si>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</si>
  <si>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</si>
  <si>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</si>
  <si>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</si>
  <si>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</si>
  <si>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</si>
  <si>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</si>
  <si>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</si>
  <si>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</si>
  <si>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</si>
  <si>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</si>
  <si>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</si>
  <si>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</si>
  <si>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</si>
  <si>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</si>
  <si>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</si>
  <si>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</si>
  <si>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</si>
  <si>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</si>
  <si>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</si>
  <si>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</si>
  <si>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</si>
  <si>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</si>
  <si>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</si>
  <si>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</si>
  <si>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</si>
  <si>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</si>
  <si>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</si>
  <si>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</si>
  <si>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</si>
  <si>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</si>
  <si>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</si>
  <si>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</si>
  <si>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</si>
  <si>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</si>
  <si>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</si>
  <si>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</si>
  <si>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</si>
  <si>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</si>
  <si>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 xml:space="preserve">  </t>
  </si>
  <si>
    <t>DOMICILIO: AQUILES SERDAN N° 56  CENTRO 49000</t>
  </si>
  <si>
    <t xml:space="preserve">N° DE AFILIACION </t>
  </si>
  <si>
    <t>SALARIO DIARIO INTEGRADO</t>
  </si>
  <si>
    <t>SBC</t>
  </si>
  <si>
    <t>21</t>
  </si>
  <si>
    <t>.5495780266-.</t>
  </si>
  <si>
    <t>.1815924508-5.</t>
  </si>
  <si>
    <t>.5493794046-5.</t>
  </si>
  <si>
    <t>.5492716547-9.</t>
  </si>
  <si>
    <t>.5480642535-8.</t>
  </si>
  <si>
    <t>.0408863219-7.</t>
  </si>
  <si>
    <t>.5467481243-0.</t>
  </si>
  <si>
    <t>.0404700405-0.</t>
  </si>
  <si>
    <t>.0217021555-8.</t>
  </si>
  <si>
    <t>.7510926482-2.</t>
  </si>
  <si>
    <t>.0403823415-1.</t>
  </si>
  <si>
    <t>.5200780432-2.</t>
  </si>
  <si>
    <t>.0407781197-6.</t>
  </si>
  <si>
    <t>.0409915538-6.</t>
  </si>
  <si>
    <t>.0409680350-9.</t>
  </si>
  <si>
    <t>.5499801498-6.</t>
  </si>
  <si>
    <t>.0409640244-3.</t>
  </si>
  <si>
    <t>.0412890922-5.</t>
  </si>
  <si>
    <t>.0116936918-6.</t>
  </si>
  <si>
    <t>.0515892200-4.</t>
  </si>
  <si>
    <t>.5688663042-7.</t>
  </si>
  <si>
    <t>.0411970010-4.</t>
  </si>
  <si>
    <t>.5490721794-4.</t>
  </si>
  <si>
    <t>.5489661678-3.</t>
  </si>
  <si>
    <t>.4415941870-4.</t>
  </si>
  <si>
    <t>.7501833737-0.</t>
  </si>
  <si>
    <t>.0401836461-3.</t>
  </si>
  <si>
    <t>.7503853331-3.</t>
  </si>
  <si>
    <t>.0409790659-0.</t>
  </si>
  <si>
    <t>.5497760131-6.</t>
  </si>
  <si>
    <t>.7275530545-4.</t>
  </si>
  <si>
    <t>.5482662156-4.</t>
  </si>
  <si>
    <t>.0408540194-3.</t>
  </si>
  <si>
    <t>.5482619824-1.</t>
  </si>
  <si>
    <t>.0223610181-8.</t>
  </si>
  <si>
    <t>.5479606036-3.</t>
  </si>
  <si>
    <t>.5497710064-0.</t>
  </si>
  <si>
    <t>.7596762378-8.</t>
  </si>
  <si>
    <t>.0416946008-8.</t>
  </si>
  <si>
    <t>.0406856723-1.</t>
  </si>
  <si>
    <t>.0499560359-6.</t>
  </si>
  <si>
    <t>.5484606074-4.</t>
  </si>
  <si>
    <t>.5484617746-4.</t>
  </si>
  <si>
    <t>.0406640888-3.</t>
  </si>
  <si>
    <t>.5497790387-8.</t>
  </si>
  <si>
    <t>.0913005870-5.</t>
  </si>
  <si>
    <t>.0402880610-9.</t>
  </si>
  <si>
    <t>.0518883849-3.</t>
  </si>
  <si>
    <t>.0408590113-2.</t>
  </si>
  <si>
    <t>.0407470085-9.</t>
  </si>
  <si>
    <t>.0410864050-1.</t>
  </si>
  <si>
    <t>.0407580204-3.</t>
  </si>
  <si>
    <t>.0407520145-1.</t>
  </si>
  <si>
    <t>.0401610128-1.</t>
  </si>
  <si>
    <t>.5490590464-2.</t>
  </si>
  <si>
    <t>.0406810771-5.</t>
  </si>
  <si>
    <t>.7511930587-0.</t>
  </si>
  <si>
    <t>.0410932829-6.</t>
  </si>
  <si>
    <t>.0616950343-7.</t>
  </si>
  <si>
    <t>.0400815262-3.</t>
  </si>
  <si>
    <t>.5493753958-0.</t>
  </si>
  <si>
    <t>.5495770009-6.</t>
  </si>
  <si>
    <t>.3515935939-3.</t>
  </si>
  <si>
    <t>.0406832618-2.</t>
  </si>
  <si>
    <t>.0407620350-6.</t>
  </si>
  <si>
    <t>.0407590221-5.</t>
  </si>
  <si>
    <t>.0407550169-4.</t>
  </si>
  <si>
    <t>.0408821248-7.</t>
  </si>
  <si>
    <t>.0491687634-7.</t>
  </si>
  <si>
    <t>.5268491109-3.</t>
  </si>
  <si>
    <t>.5482600020-7.</t>
  </si>
  <si>
    <t>.0499631020-9.</t>
  </si>
  <si>
    <t>.0407660426-5.</t>
  </si>
  <si>
    <t>.0407560160-1.</t>
  </si>
  <si>
    <t>.0484440392-5.</t>
  </si>
  <si>
    <t>.5291610079-6.</t>
  </si>
  <si>
    <t>.0408740181-8.</t>
  </si>
  <si>
    <t>.5481582013-6.</t>
  </si>
  <si>
    <t>.0402814910-4.</t>
  </si>
  <si>
    <t>.5687666922-9.</t>
  </si>
  <si>
    <t>.7503852280-3.</t>
  </si>
  <si>
    <t>.2614910348-8.</t>
  </si>
  <si>
    <t>.5482620124-3.</t>
  </si>
  <si>
    <t>.5489650541-6.</t>
  </si>
  <si>
    <t>.03146936764.</t>
  </si>
  <si>
    <t>.2916954050-0.</t>
  </si>
  <si>
    <t>.0407811551-8.</t>
  </si>
  <si>
    <t>.0407791046-3.</t>
  </si>
  <si>
    <t>.0407801240-0.</t>
  </si>
  <si>
    <t>.5494760238-6.</t>
  </si>
  <si>
    <t>.5495770300-9.</t>
  </si>
  <si>
    <t>.0408875583-2.</t>
  </si>
  <si>
    <t>.0407760835-6.</t>
  </si>
  <si>
    <t>.3101831102-2.</t>
  </si>
  <si>
    <t>.5497820358-3.</t>
  </si>
  <si>
    <t>.5493743588-8.</t>
  </si>
  <si>
    <t>.0407821936-9.</t>
  </si>
  <si>
    <t>.7501820633-6.</t>
  </si>
  <si>
    <t>.0400807809-1.</t>
  </si>
  <si>
    <t>.4305840692-7.</t>
  </si>
  <si>
    <t>.5495760278-9.</t>
  </si>
  <si>
    <t>.0401825873-3.</t>
  </si>
  <si>
    <t>.1914910080-2.</t>
  </si>
  <si>
    <t>.0407580262-1.</t>
  </si>
  <si>
    <t>.5494750174-5.</t>
  </si>
  <si>
    <t>.0400660425-2.</t>
  </si>
  <si>
    <t>.0407730677-9.</t>
  </si>
  <si>
    <t>.0409886548-0.</t>
  </si>
  <si>
    <t>.0408750712-7.</t>
  </si>
  <si>
    <t>.0407560159-3.</t>
  </si>
  <si>
    <t>.0221759870-1.</t>
  </si>
  <si>
    <t>.5489671008-6.</t>
  </si>
  <si>
    <t>.0413800635-0.</t>
  </si>
  <si>
    <t>.0317947969-0.</t>
  </si>
  <si>
    <t>.0409935855-0.</t>
  </si>
  <si>
    <t>.0407630336-3.</t>
  </si>
  <si>
    <t>.0403824596-7.</t>
  </si>
  <si>
    <t>.0407922888-0.</t>
  </si>
  <si>
    <t>.6816921032-2.</t>
  </si>
  <si>
    <t>.0400710786-7.</t>
  </si>
  <si>
    <t>.5490751581-8.</t>
  </si>
  <si>
    <t>.0401801539-8.</t>
  </si>
  <si>
    <t>.0407875035-5.</t>
  </si>
  <si>
    <t>.</t>
  </si>
  <si>
    <t>.0400842512-8.</t>
  </si>
  <si>
    <t>SALUD</t>
  </si>
  <si>
    <t>.0222720136-1.</t>
  </si>
  <si>
    <t>.0474541812-1.</t>
  </si>
  <si>
    <t>GOMEZ GOMEZ FRANCISCO JAVIER</t>
  </si>
  <si>
    <t>CODIGOS</t>
  </si>
  <si>
    <t>PERCEPCIONES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</si>
  <si>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</si>
  <si>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</si>
  <si>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</si>
  <si>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</si>
  <si>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</si>
  <si>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</si>
  <si>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</si>
  <si>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 EL EMPLEO</t>
  </si>
  <si>
    <t>ASISTENTE PRESIDENCIA</t>
  </si>
  <si>
    <t>.2216978096-6.</t>
  </si>
  <si>
    <t>SOTO COVARRUBIAS FATIMA</t>
  </si>
  <si>
    <t>ENFERMERA</t>
  </si>
  <si>
    <t>ASISTENTE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</si>
</sst>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8" fillId="0" borderId="9" xfId="1" applyNumberFormat="1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4" fontId="8" fillId="0" borderId="0" xfId="1" applyNumberFormat="1" applyFont="1" applyAlignment="1">
      <alignment vertical="center"/>
    </xf>
    <xf numFmtId="44" fontId="8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vertical="center"/>
    </xf>
    <xf numFmtId="164" fontId="8" fillId="0" borderId="0" xfId="2" applyNumberFormat="1" applyFont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44" fontId="18" fillId="0" borderId="0" xfId="0" applyNumberFormat="1" applyFont="1"/>
    <xf numFmtId="44" fontId="5" fillId="0" borderId="0" xfId="0" applyNumberFormat="1" applyFont="1"/>
    <xf numFmtId="44" fontId="3" fillId="0" borderId="0" xfId="3" applyFont="1" applyFill="1" applyBorder="1"/>
    <xf numFmtId="44" fontId="3" fillId="0" borderId="0" xfId="0" applyNumberFormat="1" applyFont="1"/>
    <xf numFmtId="0" fontId="6" fillId="0" borderId="0" xfId="0" applyFont="1"/>
    <xf numFmtId="0" fontId="5" fillId="0" borderId="0" xfId="0" applyFont="1"/>
    <xf numFmtId="0" fontId="10" fillId="0" borderId="0" xfId="1" applyFont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8" fillId="0" borderId="0" xfId="1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16" fillId="0" borderId="8" xfId="0" applyFont="1" applyBorder="1" applyAlignment="1">
      <alignment horizontal="center"/>
    </xf>
    <xf numFmtId="44" fontId="1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165" fontId="0" fillId="0" borderId="0" xfId="4" applyNumberFormat="1" applyFont="1" applyBorder="1"/>
    <xf numFmtId="0" fontId="10" fillId="0" borderId="0" xfId="0" applyFont="1" applyBorder="1"/>
    <xf numFmtId="0" fontId="1" fillId="0" borderId="0" xfId="0" applyFont="1" applyBorder="1"/>
    <xf numFmtId="44" fontId="0" fillId="0" borderId="0" xfId="3" applyFont="1" applyBorder="1"/>
    <xf numFmtId="0" fontId="0" fillId="0" borderId="0" xfId="0" applyFill="1" applyBorder="1"/>
    <xf numFmtId="44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5">
    <cellStyle name="Moneda" xfId="3" builtinId="4"/>
    <cellStyle name="Normal" xfId="0" builtinId="0"/>
    <cellStyle name="Normal_PRES NOMINA JUL A DIC 2011" xfId="1"/>
    <cellStyle name="Normal_RELACION LABORAL 201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114300</xdr:rowOff>
    </xdr:from>
    <xdr:to>
      <xdr:col>2</xdr:col>
      <xdr:colOff>2622333</xdr:colOff>
      <xdr:row>5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5DF50FF-C456-4E48-9F38-DEBE70649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114300"/>
          <a:ext cx="2936658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tabSelected="1" workbookViewId="0">
      <selection activeCell="M99" sqref="M99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45.42578125" style="1" customWidth="1"/>
    <col min="14" max="14" width="41" style="1" customWidth="1"/>
    <col min="15" max="16" width="13.7109375" style="1" customWidth="1"/>
    <col min="17" max="17" width="11.7109375" style="1" customWidth="1"/>
    <col min="18" max="18" width="13.5703125" style="1" customWidth="1"/>
    <col min="19" max="19" width="14.28515625" style="1" customWidth="1"/>
    <col min="20" max="22" width="14.5703125" style="1" customWidth="1"/>
    <col min="23" max="23" width="14.7109375" style="1" customWidth="1"/>
    <col min="24" max="24" width="14.5703125" style="1" customWidth="1"/>
    <col min="25" max="25" width="17.28515625" style="1" customWidth="1"/>
    <col min="26" max="26" width="27" style="1" customWidth="1"/>
    <col min="27" max="16384" width="12.7109375" style="1"/>
  </cols>
  <sheetData>
    <row r="1" spans="1:27" x14ac:dyDescent="0.25">
      <c r="B1" s="1" t="s">
        <v>0</v>
      </c>
      <c r="C1" s="2" t="s">
        <v>0</v>
      </c>
      <c r="E1" s="1" t="s">
        <v>0</v>
      </c>
      <c r="N1" s="1" t="s">
        <v>0</v>
      </c>
      <c r="W1" s="1" t="s">
        <v>0</v>
      </c>
    </row>
    <row r="2" spans="1:27" x14ac:dyDescent="0.25">
      <c r="A2" s="3" t="s">
        <v>0</v>
      </c>
      <c r="B2" s="3" t="s">
        <v>0</v>
      </c>
      <c r="D2" s="96" t="s">
        <v>199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" t="s">
        <v>0</v>
      </c>
    </row>
    <row r="3" spans="1:27" x14ac:dyDescent="0.25">
      <c r="A3" s="4" t="s">
        <v>0</v>
      </c>
      <c r="B3" s="4"/>
      <c r="C3" s="5" t="s">
        <v>0</v>
      </c>
      <c r="D3" s="89" t="s">
        <v>200</v>
      </c>
      <c r="E3" s="89"/>
      <c r="F3" s="89"/>
      <c r="G3" s="89"/>
      <c r="H3" s="89"/>
      <c r="I3" s="89"/>
      <c r="J3" s="42"/>
      <c r="K3" s="42"/>
      <c r="L3" s="42"/>
      <c r="M3" s="44"/>
      <c r="N3" s="45"/>
      <c r="O3" s="45"/>
      <c r="P3" s="45"/>
      <c r="Q3" s="45"/>
      <c r="R3" s="45"/>
      <c r="S3" s="45"/>
      <c r="T3" s="45"/>
      <c r="U3" s="45"/>
      <c r="V3" s="45"/>
      <c r="W3" s="46"/>
      <c r="X3" s="47" t="s">
        <v>0</v>
      </c>
      <c r="Y3" s="47"/>
    </row>
    <row r="4" spans="1:27" x14ac:dyDescent="0.25">
      <c r="A4" s="4" t="s">
        <v>0</v>
      </c>
      <c r="B4" s="4" t="s">
        <v>0</v>
      </c>
      <c r="C4" s="5"/>
      <c r="D4" s="6" t="s">
        <v>201</v>
      </c>
      <c r="E4" s="48" t="s">
        <v>202</v>
      </c>
      <c r="F4" s="48"/>
      <c r="H4" s="90"/>
      <c r="I4" s="90"/>
      <c r="J4" s="43"/>
      <c r="K4" s="43"/>
      <c r="L4" s="43"/>
      <c r="Y4" s="49"/>
      <c r="Z4" s="49"/>
      <c r="AA4" s="49"/>
    </row>
    <row r="5" spans="1:27" x14ac:dyDescent="0.25">
      <c r="A5" s="4"/>
      <c r="B5" s="4" t="s">
        <v>203</v>
      </c>
      <c r="C5" s="5"/>
      <c r="D5" s="7" t="s">
        <v>204</v>
      </c>
      <c r="E5" s="7"/>
      <c r="F5" s="7"/>
      <c r="G5" s="7"/>
      <c r="H5" s="7"/>
      <c r="I5" s="7"/>
      <c r="J5" s="7"/>
      <c r="K5" s="7"/>
      <c r="L5" s="7"/>
    </row>
    <row r="6" spans="1:27" ht="17.45" customHeight="1" x14ac:dyDescent="0.25">
      <c r="A6" s="8"/>
      <c r="B6" s="8"/>
      <c r="C6" s="9"/>
      <c r="D6" s="91" t="s">
        <v>1</v>
      </c>
      <c r="E6" s="92"/>
      <c r="F6" s="92"/>
      <c r="G6" s="92"/>
      <c r="H6" s="92"/>
      <c r="I6" s="93"/>
      <c r="J6" s="10"/>
      <c r="K6" s="10"/>
      <c r="L6" s="10"/>
    </row>
    <row r="7" spans="1:27" ht="17.45" customHeight="1" x14ac:dyDescent="0.25">
      <c r="A7" s="72" t="s">
        <v>2</v>
      </c>
      <c r="B7" s="94" t="s">
        <v>205</v>
      </c>
      <c r="C7" s="74" t="s">
        <v>3</v>
      </c>
      <c r="D7" s="77" t="s">
        <v>4</v>
      </c>
      <c r="E7" s="86" t="s">
        <v>206</v>
      </c>
      <c r="F7" s="86" t="s">
        <v>207</v>
      </c>
      <c r="G7" s="80" t="s">
        <v>5</v>
      </c>
      <c r="H7" s="80" t="s">
        <v>6</v>
      </c>
      <c r="I7" s="86" t="s">
        <v>7</v>
      </c>
      <c r="J7" s="86" t="s">
        <v>161</v>
      </c>
      <c r="K7" s="86" t="s">
        <v>347</v>
      </c>
      <c r="L7" s="86" t="s">
        <v>8</v>
      </c>
      <c r="M7" s="83" t="s">
        <v>164</v>
      </c>
      <c r="N7" s="83" t="s">
        <v>165</v>
      </c>
    </row>
    <row r="8" spans="1:27" ht="17.45" customHeight="1" x14ac:dyDescent="0.25">
      <c r="A8" s="73"/>
      <c r="B8" s="94"/>
      <c r="C8" s="75"/>
      <c r="D8" s="78"/>
      <c r="E8" s="87"/>
      <c r="F8" s="87"/>
      <c r="G8" s="81"/>
      <c r="H8" s="81"/>
      <c r="I8" s="87"/>
      <c r="J8" s="88"/>
      <c r="K8" s="88"/>
      <c r="L8" s="87"/>
      <c r="M8" s="84"/>
      <c r="N8" s="84"/>
    </row>
    <row r="9" spans="1:27" ht="17.45" customHeight="1" x14ac:dyDescent="0.25">
      <c r="A9" s="73"/>
      <c r="B9" s="95"/>
      <c r="C9" s="76"/>
      <c r="D9" s="79"/>
      <c r="E9" s="88"/>
      <c r="F9" s="88"/>
      <c r="G9" s="82"/>
      <c r="H9" s="82"/>
      <c r="I9" s="88"/>
      <c r="J9" s="11" t="s">
        <v>159</v>
      </c>
      <c r="K9" s="11" t="s">
        <v>208</v>
      </c>
      <c r="L9" s="88"/>
      <c r="M9" s="85"/>
      <c r="N9" s="85"/>
    </row>
    <row r="10" spans="1:27" ht="17.45" customHeight="1" x14ac:dyDescent="0.25">
      <c r="A10" s="12"/>
      <c r="B10" s="12"/>
      <c r="C10" s="13" t="s">
        <v>9</v>
      </c>
      <c r="D10" s="14"/>
      <c r="E10" s="15"/>
      <c r="F10" s="15"/>
      <c r="G10" s="16"/>
      <c r="H10" s="16"/>
      <c r="I10" s="15"/>
      <c r="J10" s="15"/>
      <c r="K10" s="15"/>
      <c r="L10" s="17"/>
      <c r="M10" s="22"/>
      <c r="N10" s="22"/>
    </row>
    <row r="11" spans="1:27" ht="17.45" customHeight="1" x14ac:dyDescent="0.25">
      <c r="A11" s="18">
        <v>1</v>
      </c>
      <c r="B11" s="18" t="s">
        <v>209</v>
      </c>
      <c r="C11" s="19" t="s">
        <v>10</v>
      </c>
      <c r="D11" s="20">
        <v>968.2</v>
      </c>
      <c r="E11" s="21">
        <f>D11*1.1507</f>
        <v>1114.1077400000001</v>
      </c>
      <c r="F11" s="21">
        <f>E11</f>
        <v>1114.1077400000001</v>
      </c>
      <c r="G11" s="16">
        <v>15.2</v>
      </c>
      <c r="H11" s="16">
        <v>15.2</v>
      </c>
      <c r="I11" s="15">
        <f>D11*H11</f>
        <v>14716.64</v>
      </c>
      <c r="J11" s="15"/>
      <c r="K11" s="15"/>
      <c r="L11" s="15">
        <f>SUM(I11+J11+K11)</f>
        <v>14716.64</v>
      </c>
      <c r="M11" s="22" t="s">
        <v>166</v>
      </c>
      <c r="N11" s="22" t="s">
        <v>167</v>
      </c>
    </row>
    <row r="12" spans="1:27" ht="17.45" customHeight="1" x14ac:dyDescent="0.25">
      <c r="A12" s="18"/>
      <c r="B12" s="12"/>
      <c r="C12" s="13" t="s">
        <v>11</v>
      </c>
      <c r="D12" s="20"/>
      <c r="E12" s="21"/>
      <c r="F12" s="21"/>
      <c r="G12" s="16"/>
      <c r="H12" s="16"/>
      <c r="I12" s="15"/>
      <c r="J12" s="15"/>
      <c r="K12" s="15"/>
      <c r="L12" s="15"/>
      <c r="M12" s="22"/>
      <c r="N12" s="22"/>
    </row>
    <row r="13" spans="1:27" ht="17.45" customHeight="1" x14ac:dyDescent="0.25">
      <c r="A13" s="18">
        <f>A11+1</f>
        <v>2</v>
      </c>
      <c r="B13" s="12"/>
      <c r="C13" s="19" t="s">
        <v>12</v>
      </c>
      <c r="D13" s="20">
        <v>834.3</v>
      </c>
      <c r="E13" s="21">
        <f>D13*1.1507</f>
        <v>960.02900999999997</v>
      </c>
      <c r="F13" s="21">
        <f>E13</f>
        <v>960.02900999999997</v>
      </c>
      <c r="G13" s="16">
        <v>15.2</v>
      </c>
      <c r="H13" s="16">
        <v>15.2</v>
      </c>
      <c r="I13" s="15">
        <f>D13*H13</f>
        <v>12681.359999999999</v>
      </c>
      <c r="J13" s="15"/>
      <c r="K13" s="15"/>
      <c r="L13" s="15">
        <f t="shared" ref="L13:L76" si="0">SUM(I13+J13+K13)</f>
        <v>12681.359999999999</v>
      </c>
      <c r="M13" s="22" t="s">
        <v>343</v>
      </c>
      <c r="N13" s="22" t="s">
        <v>11</v>
      </c>
    </row>
    <row r="14" spans="1:27" ht="17.45" customHeight="1" x14ac:dyDescent="0.25">
      <c r="A14" s="18">
        <f>A13+1</f>
        <v>3</v>
      </c>
      <c r="B14" s="12" t="s">
        <v>210</v>
      </c>
      <c r="C14" s="19" t="s">
        <v>13</v>
      </c>
      <c r="D14" s="20">
        <v>508.11</v>
      </c>
      <c r="E14" s="21">
        <f>D14*1.1507</f>
        <v>584.68217700000002</v>
      </c>
      <c r="F14" s="21">
        <f>E14</f>
        <v>584.68217700000002</v>
      </c>
      <c r="G14" s="16">
        <v>15.2</v>
      </c>
      <c r="H14" s="16">
        <v>15.2</v>
      </c>
      <c r="I14" s="15">
        <f>D14*H14</f>
        <v>7723.2719999999999</v>
      </c>
      <c r="J14" s="15">
        <v>622.32000000000005</v>
      </c>
      <c r="K14" s="15"/>
      <c r="L14" s="15">
        <f t="shared" si="0"/>
        <v>8345.5920000000006</v>
      </c>
      <c r="M14" s="22" t="s">
        <v>340</v>
      </c>
      <c r="N14" s="22" t="s">
        <v>11</v>
      </c>
    </row>
    <row r="15" spans="1:27" ht="17.45" customHeight="1" x14ac:dyDescent="0.25">
      <c r="A15" s="18">
        <f>A14+1</f>
        <v>4</v>
      </c>
      <c r="B15" s="12" t="s">
        <v>211</v>
      </c>
      <c r="C15" s="19" t="s">
        <v>14</v>
      </c>
      <c r="D15" s="20">
        <v>430.92</v>
      </c>
      <c r="E15" s="21">
        <f>D15*1.1507</f>
        <v>495.85964400000006</v>
      </c>
      <c r="F15" s="21">
        <f>E15</f>
        <v>495.85964400000006</v>
      </c>
      <c r="G15" s="16">
        <v>15.2</v>
      </c>
      <c r="H15" s="16">
        <v>15.2</v>
      </c>
      <c r="I15" s="15">
        <f>D15*H15</f>
        <v>6549.9840000000004</v>
      </c>
      <c r="J15" s="15"/>
      <c r="K15" s="15"/>
      <c r="L15" s="15">
        <f t="shared" si="0"/>
        <v>6549.9840000000004</v>
      </c>
      <c r="M15" s="22" t="s">
        <v>168</v>
      </c>
      <c r="N15" s="22" t="s">
        <v>11</v>
      </c>
    </row>
    <row r="16" spans="1:27" ht="17.45" customHeight="1" x14ac:dyDescent="0.25">
      <c r="A16" s="18">
        <f>A15+1</f>
        <v>5</v>
      </c>
      <c r="B16" s="12" t="s">
        <v>212</v>
      </c>
      <c r="C16" s="19" t="s">
        <v>15</v>
      </c>
      <c r="D16" s="20">
        <v>360.43</v>
      </c>
      <c r="E16" s="21">
        <f>D16*1.1507</f>
        <v>414.746801</v>
      </c>
      <c r="F16" s="21">
        <f>E16</f>
        <v>414.746801</v>
      </c>
      <c r="G16" s="16">
        <v>15.2</v>
      </c>
      <c r="H16" s="16">
        <v>15.2</v>
      </c>
      <c r="I16" s="15">
        <f>D16*H16</f>
        <v>5478.5360000000001</v>
      </c>
      <c r="J16" s="15">
        <v>1037.2</v>
      </c>
      <c r="K16" s="15"/>
      <c r="L16" s="15">
        <f t="shared" si="0"/>
        <v>6515.7359999999999</v>
      </c>
      <c r="M16" s="22" t="s">
        <v>168</v>
      </c>
      <c r="N16" s="22" t="s">
        <v>11</v>
      </c>
    </row>
    <row r="17" spans="1:14" ht="17.45" customHeight="1" x14ac:dyDescent="0.25">
      <c r="A17" s="18">
        <f>A16+1</f>
        <v>6</v>
      </c>
      <c r="B17" s="12" t="s">
        <v>213</v>
      </c>
      <c r="C17" s="19" t="s">
        <v>16</v>
      </c>
      <c r="D17" s="20">
        <v>342.13</v>
      </c>
      <c r="E17" s="21">
        <f>D17*1.1507</f>
        <v>393.68899099999999</v>
      </c>
      <c r="F17" s="21">
        <f>E17</f>
        <v>393.68899099999999</v>
      </c>
      <c r="G17" s="16">
        <v>15.2</v>
      </c>
      <c r="H17" s="16">
        <v>15.2</v>
      </c>
      <c r="I17" s="15">
        <f>D17*H17</f>
        <v>5200.3759999999993</v>
      </c>
      <c r="J17" s="15">
        <v>1037.2</v>
      </c>
      <c r="K17" s="15"/>
      <c r="L17" s="15">
        <f t="shared" si="0"/>
        <v>6237.5759999999991</v>
      </c>
      <c r="M17" s="22" t="s">
        <v>169</v>
      </c>
      <c r="N17" s="22" t="s">
        <v>11</v>
      </c>
    </row>
    <row r="18" spans="1:14" ht="17.45" customHeight="1" x14ac:dyDescent="0.25">
      <c r="A18" s="18"/>
      <c r="B18" s="12" t="s">
        <v>203</v>
      </c>
      <c r="C18" s="13" t="s">
        <v>17</v>
      </c>
      <c r="D18" s="20"/>
      <c r="E18" s="21"/>
      <c r="F18" s="21"/>
      <c r="G18" s="16"/>
      <c r="H18" s="16"/>
      <c r="I18" s="15"/>
      <c r="J18" s="15"/>
      <c r="K18" s="15"/>
      <c r="L18" s="15"/>
      <c r="M18" s="22"/>
      <c r="N18" s="22"/>
    </row>
    <row r="19" spans="1:14" ht="17.45" customHeight="1" x14ac:dyDescent="0.3">
      <c r="A19" s="22">
        <f>A17+1</f>
        <v>7</v>
      </c>
      <c r="B19" s="23" t="s">
        <v>214</v>
      </c>
      <c r="C19" s="24" t="s">
        <v>18</v>
      </c>
      <c r="D19" s="20">
        <v>587.1</v>
      </c>
      <c r="E19" s="21">
        <f>D19*1.1507</f>
        <v>675.5759700000001</v>
      </c>
      <c r="F19" s="21">
        <f>E19</f>
        <v>675.5759700000001</v>
      </c>
      <c r="G19" s="16">
        <v>15.2</v>
      </c>
      <c r="H19" s="16">
        <v>15.2</v>
      </c>
      <c r="I19" s="15">
        <f>D19*H19</f>
        <v>8923.92</v>
      </c>
      <c r="J19" s="15"/>
      <c r="K19" s="15"/>
      <c r="L19" s="15">
        <f t="shared" si="0"/>
        <v>8923.92</v>
      </c>
      <c r="M19" s="22" t="s">
        <v>170</v>
      </c>
      <c r="N19" s="22" t="s">
        <v>17</v>
      </c>
    </row>
    <row r="20" spans="1:14" ht="17.45" customHeight="1" x14ac:dyDescent="0.25">
      <c r="A20" s="18">
        <f>A19+1</f>
        <v>8</v>
      </c>
      <c r="B20" s="12" t="s">
        <v>215</v>
      </c>
      <c r="C20" s="19" t="s">
        <v>19</v>
      </c>
      <c r="D20" s="20">
        <v>350</v>
      </c>
      <c r="E20" s="21">
        <f>D20*1.1507</f>
        <v>402.745</v>
      </c>
      <c r="F20" s="21">
        <f>E20</f>
        <v>402.745</v>
      </c>
      <c r="G20" s="16">
        <v>15.2</v>
      </c>
      <c r="H20" s="16">
        <v>15.2</v>
      </c>
      <c r="I20" s="15">
        <f>D20*H20</f>
        <v>5320</v>
      </c>
      <c r="J20" s="15">
        <v>1244.6400000000001</v>
      </c>
      <c r="K20" s="15"/>
      <c r="L20" s="15">
        <f t="shared" si="0"/>
        <v>6564.64</v>
      </c>
      <c r="M20" s="22" t="s">
        <v>173</v>
      </c>
      <c r="N20" s="22" t="s">
        <v>17</v>
      </c>
    </row>
    <row r="21" spans="1:14" ht="17.45" customHeight="1" x14ac:dyDescent="0.25">
      <c r="A21" s="18">
        <f>A20+1</f>
        <v>9</v>
      </c>
      <c r="B21" s="12" t="s">
        <v>216</v>
      </c>
      <c r="C21" s="19" t="s">
        <v>20</v>
      </c>
      <c r="D21" s="20">
        <v>391.63</v>
      </c>
      <c r="E21" s="21">
        <f>D21*1.1507</f>
        <v>450.648641</v>
      </c>
      <c r="F21" s="21">
        <f>E21</f>
        <v>450.648641</v>
      </c>
      <c r="G21" s="16">
        <v>15.2</v>
      </c>
      <c r="H21" s="16">
        <v>15.2</v>
      </c>
      <c r="I21" s="15">
        <f>D21*H21</f>
        <v>5952.7759999999998</v>
      </c>
      <c r="J21" s="15">
        <v>1037.2</v>
      </c>
      <c r="K21" s="15"/>
      <c r="L21" s="15">
        <f t="shared" si="0"/>
        <v>6989.9759999999997</v>
      </c>
      <c r="M21" s="22" t="s">
        <v>168</v>
      </c>
      <c r="N21" s="22" t="s">
        <v>17</v>
      </c>
    </row>
    <row r="22" spans="1:14" ht="17.45" customHeight="1" x14ac:dyDescent="0.3">
      <c r="A22" s="18">
        <f>A21+1</f>
        <v>10</v>
      </c>
      <c r="B22" s="23" t="s">
        <v>217</v>
      </c>
      <c r="C22" s="24" t="s">
        <v>21</v>
      </c>
      <c r="D22" s="20">
        <v>300</v>
      </c>
      <c r="E22" s="21">
        <f>D22*1.1507</f>
        <v>345.21000000000004</v>
      </c>
      <c r="F22" s="21">
        <f>E22</f>
        <v>345.21000000000004</v>
      </c>
      <c r="G22" s="16">
        <v>15.2</v>
      </c>
      <c r="H22" s="16">
        <v>15.2</v>
      </c>
      <c r="I22" s="15">
        <f>D22*H22</f>
        <v>4560</v>
      </c>
      <c r="J22" s="15"/>
      <c r="K22" s="15"/>
      <c r="L22" s="15">
        <f t="shared" si="0"/>
        <v>4560</v>
      </c>
      <c r="M22" s="22" t="s">
        <v>173</v>
      </c>
      <c r="N22" s="22" t="s">
        <v>17</v>
      </c>
    </row>
    <row r="23" spans="1:14" ht="17.45" customHeight="1" x14ac:dyDescent="0.25">
      <c r="A23" s="18">
        <f>A22+1</f>
        <v>11</v>
      </c>
      <c r="B23" s="12" t="s">
        <v>218</v>
      </c>
      <c r="C23" s="25" t="s">
        <v>22</v>
      </c>
      <c r="D23" s="20">
        <v>391.63</v>
      </c>
      <c r="E23" s="21">
        <f>D23*1.1507</f>
        <v>450.648641</v>
      </c>
      <c r="F23" s="21">
        <f>E23</f>
        <v>450.648641</v>
      </c>
      <c r="G23" s="16">
        <v>15.2</v>
      </c>
      <c r="H23" s="16">
        <v>15.2</v>
      </c>
      <c r="I23" s="15">
        <f>D23*H23</f>
        <v>5952.7759999999998</v>
      </c>
      <c r="J23" s="15"/>
      <c r="K23" s="15"/>
      <c r="L23" s="15">
        <f t="shared" si="0"/>
        <v>5952.7759999999998</v>
      </c>
      <c r="M23" s="22" t="s">
        <v>168</v>
      </c>
      <c r="N23" s="22" t="s">
        <v>17</v>
      </c>
    </row>
    <row r="24" spans="1:14" ht="17.45" customHeight="1" x14ac:dyDescent="0.25">
      <c r="A24" s="18"/>
      <c r="B24" s="12"/>
      <c r="C24" s="13" t="s">
        <v>23</v>
      </c>
      <c r="D24" s="20"/>
      <c r="E24" s="21"/>
      <c r="F24" s="21"/>
      <c r="G24" s="16"/>
      <c r="H24" s="16"/>
      <c r="I24" s="15"/>
      <c r="J24" s="15"/>
      <c r="K24" s="15"/>
      <c r="L24" s="15"/>
      <c r="M24" s="22"/>
      <c r="N24" s="22"/>
    </row>
    <row r="25" spans="1:14" ht="17.45" customHeight="1" x14ac:dyDescent="0.25">
      <c r="A25" s="18">
        <f>A23+1</f>
        <v>12</v>
      </c>
      <c r="B25" s="12" t="s">
        <v>219</v>
      </c>
      <c r="C25" s="19" t="s">
        <v>24</v>
      </c>
      <c r="D25" s="20">
        <v>430.92</v>
      </c>
      <c r="E25" s="21">
        <f>D25*1.1507</f>
        <v>495.85964400000006</v>
      </c>
      <c r="F25" s="21">
        <f>E25</f>
        <v>495.85964400000006</v>
      </c>
      <c r="G25" s="16">
        <v>15.2</v>
      </c>
      <c r="H25" s="16">
        <v>15.2</v>
      </c>
      <c r="I25" s="15">
        <f>D25*H25</f>
        <v>6549.9840000000004</v>
      </c>
      <c r="J25" s="15">
        <v>1037.2</v>
      </c>
      <c r="K25" s="15"/>
      <c r="L25" s="15">
        <f t="shared" si="0"/>
        <v>7587.1840000000002</v>
      </c>
      <c r="M25" s="22" t="s">
        <v>168</v>
      </c>
      <c r="N25" s="22" t="s">
        <v>198</v>
      </c>
    </row>
    <row r="26" spans="1:14" ht="17.45" customHeight="1" x14ac:dyDescent="0.25">
      <c r="A26" s="18"/>
      <c r="B26" s="12"/>
      <c r="C26" s="13" t="s">
        <v>25</v>
      </c>
      <c r="D26" s="20"/>
      <c r="E26" s="21"/>
      <c r="F26" s="21"/>
      <c r="G26" s="16"/>
      <c r="H26" s="16"/>
      <c r="I26" s="15"/>
      <c r="J26" s="15"/>
      <c r="K26" s="15"/>
      <c r="L26" s="15"/>
      <c r="M26" s="22"/>
      <c r="N26" s="22"/>
    </row>
    <row r="27" spans="1:14" ht="17.45" customHeight="1" x14ac:dyDescent="0.25">
      <c r="A27" s="18">
        <f>A25+1</f>
        <v>13</v>
      </c>
      <c r="B27" s="12" t="s">
        <v>220</v>
      </c>
      <c r="C27" s="19" t="s">
        <v>26</v>
      </c>
      <c r="D27" s="20">
        <v>428.55</v>
      </c>
      <c r="E27" s="21">
        <f>D27*1.1507</f>
        <v>493.13248500000003</v>
      </c>
      <c r="F27" s="21">
        <f>E27</f>
        <v>493.13248500000003</v>
      </c>
      <c r="G27" s="16">
        <v>15.2</v>
      </c>
      <c r="H27" s="16">
        <v>15.2</v>
      </c>
      <c r="I27" s="15">
        <f>D27*H27</f>
        <v>6513.96</v>
      </c>
      <c r="J27" s="15">
        <v>1037.2</v>
      </c>
      <c r="K27" s="15"/>
      <c r="L27" s="15">
        <f t="shared" si="0"/>
        <v>7551.16</v>
      </c>
      <c r="M27" s="22" t="s">
        <v>174</v>
      </c>
      <c r="N27" s="22" t="s">
        <v>27</v>
      </c>
    </row>
    <row r="28" spans="1:14" ht="17.45" customHeight="1" x14ac:dyDescent="0.25">
      <c r="A28" s="18"/>
      <c r="B28" s="12"/>
      <c r="C28" s="13" t="s">
        <v>27</v>
      </c>
      <c r="D28" s="20"/>
      <c r="E28" s="21"/>
      <c r="F28" s="21"/>
      <c r="G28" s="16"/>
      <c r="H28" s="16"/>
      <c r="I28" s="15"/>
      <c r="J28" s="15"/>
      <c r="K28" s="15"/>
      <c r="L28" s="15"/>
      <c r="M28" s="22"/>
      <c r="N28" s="22"/>
    </row>
    <row r="29" spans="1:14" ht="17.45" customHeight="1" x14ac:dyDescent="0.25">
      <c r="A29" s="18">
        <f>A27+1</f>
        <v>14</v>
      </c>
      <c r="B29" s="12" t="s">
        <v>221</v>
      </c>
      <c r="C29" s="19" t="s">
        <v>28</v>
      </c>
      <c r="D29" s="20">
        <v>453.2</v>
      </c>
      <c r="E29" s="21">
        <f t="shared" ref="E29:E35" si="1">D29*1.1507</f>
        <v>521.49724000000003</v>
      </c>
      <c r="F29" s="21">
        <f t="shared" ref="F29:F35" si="2">E29</f>
        <v>521.49724000000003</v>
      </c>
      <c r="G29" s="16">
        <v>15.2</v>
      </c>
      <c r="H29" s="16">
        <v>15.2</v>
      </c>
      <c r="I29" s="15">
        <f t="shared" ref="I29:I35" si="3">D29*H29</f>
        <v>6888.6399999999994</v>
      </c>
      <c r="J29" s="15">
        <v>1244.6400000000001</v>
      </c>
      <c r="K29" s="15"/>
      <c r="L29" s="15">
        <f t="shared" si="0"/>
        <v>8133.28</v>
      </c>
      <c r="M29" s="22" t="s">
        <v>174</v>
      </c>
      <c r="N29" s="22" t="s">
        <v>27</v>
      </c>
    </row>
    <row r="30" spans="1:14" ht="17.45" customHeight="1" x14ac:dyDescent="0.25">
      <c r="A30" s="18">
        <f t="shared" ref="A30:A35" si="4">A29+1</f>
        <v>15</v>
      </c>
      <c r="B30" s="12" t="s">
        <v>222</v>
      </c>
      <c r="C30" s="25" t="s">
        <v>29</v>
      </c>
      <c r="D30" s="20">
        <v>442.9</v>
      </c>
      <c r="E30" s="21">
        <f t="shared" si="1"/>
        <v>509.64503000000002</v>
      </c>
      <c r="F30" s="21">
        <f t="shared" si="2"/>
        <v>509.64503000000002</v>
      </c>
      <c r="G30" s="16">
        <v>15.2</v>
      </c>
      <c r="H30" s="16">
        <v>15.2</v>
      </c>
      <c r="I30" s="15">
        <f t="shared" si="3"/>
        <v>6732.079999999999</v>
      </c>
      <c r="J30" s="15"/>
      <c r="K30" s="15"/>
      <c r="L30" s="15">
        <f t="shared" si="0"/>
        <v>6732.079999999999</v>
      </c>
      <c r="M30" s="22" t="s">
        <v>342</v>
      </c>
      <c r="N30" s="22" t="s">
        <v>341</v>
      </c>
    </row>
    <row r="31" spans="1:14" ht="17.45" customHeight="1" x14ac:dyDescent="0.25">
      <c r="A31" s="18">
        <f t="shared" si="4"/>
        <v>16</v>
      </c>
      <c r="B31" s="12" t="s">
        <v>223</v>
      </c>
      <c r="C31" s="19" t="s">
        <v>30</v>
      </c>
      <c r="D31" s="20">
        <v>350</v>
      </c>
      <c r="E31" s="21">
        <f t="shared" si="1"/>
        <v>402.745</v>
      </c>
      <c r="F31" s="21">
        <f t="shared" si="2"/>
        <v>402.745</v>
      </c>
      <c r="G31" s="16">
        <v>15.2</v>
      </c>
      <c r="H31" s="16">
        <v>15.2</v>
      </c>
      <c r="I31" s="15">
        <f t="shared" si="3"/>
        <v>5320</v>
      </c>
      <c r="J31" s="15">
        <v>1037.2</v>
      </c>
      <c r="K31" s="15"/>
      <c r="L31" s="15">
        <f t="shared" si="0"/>
        <v>6357.2</v>
      </c>
      <c r="M31" s="22" t="s">
        <v>172</v>
      </c>
      <c r="N31" s="22" t="s">
        <v>27</v>
      </c>
    </row>
    <row r="32" spans="1:14" ht="17.45" customHeight="1" x14ac:dyDescent="0.25">
      <c r="A32" s="18">
        <f t="shared" si="4"/>
        <v>17</v>
      </c>
      <c r="B32" s="12" t="s">
        <v>224</v>
      </c>
      <c r="C32" s="19" t="s">
        <v>31</v>
      </c>
      <c r="D32" s="20">
        <v>428.55</v>
      </c>
      <c r="E32" s="21">
        <f t="shared" si="1"/>
        <v>493.13248500000003</v>
      </c>
      <c r="F32" s="21">
        <f t="shared" si="2"/>
        <v>493.13248500000003</v>
      </c>
      <c r="G32" s="16">
        <v>15.2</v>
      </c>
      <c r="H32" s="16">
        <v>15.2</v>
      </c>
      <c r="I32" s="15">
        <f t="shared" si="3"/>
        <v>6513.96</v>
      </c>
      <c r="J32" s="15">
        <v>1244.6400000000001</v>
      </c>
      <c r="K32" s="15"/>
      <c r="L32" s="15">
        <f t="shared" si="0"/>
        <v>7758.6</v>
      </c>
      <c r="M32" s="22" t="s">
        <v>174</v>
      </c>
      <c r="N32" s="22" t="s">
        <v>27</v>
      </c>
    </row>
    <row r="33" spans="1:14" ht="17.45" customHeight="1" x14ac:dyDescent="0.25">
      <c r="A33" s="18">
        <f t="shared" si="4"/>
        <v>18</v>
      </c>
      <c r="B33" s="12" t="s">
        <v>225</v>
      </c>
      <c r="C33" s="19" t="s">
        <v>32</v>
      </c>
      <c r="D33" s="20">
        <v>428.55</v>
      </c>
      <c r="E33" s="21">
        <f t="shared" si="1"/>
        <v>493.13248500000003</v>
      </c>
      <c r="F33" s="21">
        <f t="shared" si="2"/>
        <v>493.13248500000003</v>
      </c>
      <c r="G33" s="16">
        <v>15.2</v>
      </c>
      <c r="H33" s="16">
        <v>15.2</v>
      </c>
      <c r="I33" s="15">
        <f t="shared" si="3"/>
        <v>6513.96</v>
      </c>
      <c r="J33" s="15">
        <v>829.76</v>
      </c>
      <c r="K33" s="15"/>
      <c r="L33" s="15">
        <f t="shared" si="0"/>
        <v>7343.72</v>
      </c>
      <c r="M33" s="22" t="s">
        <v>174</v>
      </c>
      <c r="N33" s="22" t="s">
        <v>27</v>
      </c>
    </row>
    <row r="34" spans="1:14" ht="17.45" customHeight="1" x14ac:dyDescent="0.25">
      <c r="A34" s="18">
        <f t="shared" si="4"/>
        <v>19</v>
      </c>
      <c r="B34" s="12" t="s">
        <v>226</v>
      </c>
      <c r="C34" s="19" t="s">
        <v>33</v>
      </c>
      <c r="D34" s="20">
        <v>428.55</v>
      </c>
      <c r="E34" s="21">
        <f t="shared" si="1"/>
        <v>493.13248500000003</v>
      </c>
      <c r="F34" s="21">
        <f t="shared" si="2"/>
        <v>493.13248500000003</v>
      </c>
      <c r="G34" s="16">
        <v>15.2</v>
      </c>
      <c r="H34" s="16">
        <v>15.2</v>
      </c>
      <c r="I34" s="15">
        <f t="shared" si="3"/>
        <v>6513.96</v>
      </c>
      <c r="J34" s="15">
        <v>1037.2</v>
      </c>
      <c r="K34" s="15"/>
      <c r="L34" s="15">
        <f t="shared" si="0"/>
        <v>7551.16</v>
      </c>
      <c r="M34" s="22" t="s">
        <v>174</v>
      </c>
      <c r="N34" s="22" t="s">
        <v>27</v>
      </c>
    </row>
    <row r="35" spans="1:14" ht="17.45" customHeight="1" x14ac:dyDescent="0.25">
      <c r="A35" s="18">
        <f t="shared" si="4"/>
        <v>20</v>
      </c>
      <c r="B35" s="12" t="s">
        <v>227</v>
      </c>
      <c r="C35" s="19" t="s">
        <v>34</v>
      </c>
      <c r="D35" s="20">
        <v>411.21</v>
      </c>
      <c r="E35" s="21">
        <f t="shared" si="1"/>
        <v>473.17934700000001</v>
      </c>
      <c r="F35" s="21">
        <f t="shared" si="2"/>
        <v>473.17934700000001</v>
      </c>
      <c r="G35" s="16">
        <v>15.2</v>
      </c>
      <c r="H35" s="16">
        <v>15.2</v>
      </c>
      <c r="I35" s="15">
        <f t="shared" si="3"/>
        <v>6250.3919999999998</v>
      </c>
      <c r="J35" s="15">
        <v>622.32000000000005</v>
      </c>
      <c r="K35" s="15"/>
      <c r="L35" s="15">
        <f t="shared" si="0"/>
        <v>6872.7119999999995</v>
      </c>
      <c r="M35" s="22" t="s">
        <v>175</v>
      </c>
      <c r="N35" s="22" t="s">
        <v>143</v>
      </c>
    </row>
    <row r="36" spans="1:14" ht="17.45" customHeight="1" x14ac:dyDescent="0.25">
      <c r="A36" s="18"/>
      <c r="B36" s="12"/>
      <c r="C36" s="13" t="s">
        <v>35</v>
      </c>
      <c r="D36" s="20"/>
      <c r="E36" s="21"/>
      <c r="F36" s="21"/>
      <c r="G36" s="16"/>
      <c r="H36" s="16"/>
      <c r="I36" s="15"/>
      <c r="J36" s="15"/>
      <c r="K36" s="15"/>
      <c r="L36" s="15"/>
      <c r="M36" s="22"/>
      <c r="N36" s="22"/>
    </row>
    <row r="37" spans="1:14" ht="17.45" customHeight="1" x14ac:dyDescent="0.25">
      <c r="A37" s="18">
        <f>A35+1</f>
        <v>21</v>
      </c>
      <c r="B37" s="12" t="s">
        <v>228</v>
      </c>
      <c r="C37" s="25" t="s">
        <v>36</v>
      </c>
      <c r="D37" s="20">
        <v>422.3</v>
      </c>
      <c r="E37" s="21">
        <f>D37*1.1507</f>
        <v>485.94061000000005</v>
      </c>
      <c r="F37" s="21">
        <f>E37</f>
        <v>485.94061000000005</v>
      </c>
      <c r="G37" s="16">
        <v>15.2</v>
      </c>
      <c r="H37" s="16">
        <v>15.2</v>
      </c>
      <c r="I37" s="15">
        <f>D37*H37</f>
        <v>6418.96</v>
      </c>
      <c r="J37" s="15">
        <v>622.32000000000005</v>
      </c>
      <c r="K37" s="15"/>
      <c r="L37" s="15">
        <f t="shared" si="0"/>
        <v>7041.28</v>
      </c>
      <c r="M37" s="22" t="s">
        <v>170</v>
      </c>
      <c r="N37" s="22" t="s">
        <v>35</v>
      </c>
    </row>
    <row r="38" spans="1:14" ht="17.45" customHeight="1" x14ac:dyDescent="0.25">
      <c r="A38" s="18">
        <f>A37+1</f>
        <v>22</v>
      </c>
      <c r="B38" s="12" t="s">
        <v>229</v>
      </c>
      <c r="C38" s="19" t="s">
        <v>37</v>
      </c>
      <c r="D38" s="20">
        <v>423.45</v>
      </c>
      <c r="E38" s="21">
        <f>D38*1.1507</f>
        <v>487.263915</v>
      </c>
      <c r="F38" s="21">
        <f>E38</f>
        <v>487.263915</v>
      </c>
      <c r="G38" s="16">
        <v>15.2</v>
      </c>
      <c r="H38" s="16">
        <v>15.2</v>
      </c>
      <c r="I38" s="15">
        <f>D38*H38</f>
        <v>6436.44</v>
      </c>
      <c r="J38" s="15">
        <v>1244.6400000000001</v>
      </c>
      <c r="K38" s="15"/>
      <c r="L38" s="15">
        <f t="shared" si="0"/>
        <v>7681.08</v>
      </c>
      <c r="M38" s="22" t="s">
        <v>175</v>
      </c>
      <c r="N38" s="22" t="s">
        <v>35</v>
      </c>
    </row>
    <row r="39" spans="1:14" ht="17.45" customHeight="1" x14ac:dyDescent="0.25">
      <c r="A39" s="18">
        <f>A38+1</f>
        <v>23</v>
      </c>
      <c r="B39" s="12" t="s">
        <v>230</v>
      </c>
      <c r="C39" s="26" t="s">
        <v>38</v>
      </c>
      <c r="D39" s="20">
        <v>341.54</v>
      </c>
      <c r="E39" s="21">
        <f>D39*1.1507</f>
        <v>393.01007800000002</v>
      </c>
      <c r="F39" s="21">
        <f>E39</f>
        <v>393.01007800000002</v>
      </c>
      <c r="G39" s="18">
        <v>15.2</v>
      </c>
      <c r="H39" s="16">
        <v>15.2</v>
      </c>
      <c r="I39" s="15">
        <f>D39*H39</f>
        <v>5191.4080000000004</v>
      </c>
      <c r="J39" s="15"/>
      <c r="K39" s="15"/>
      <c r="L39" s="15">
        <f t="shared" si="0"/>
        <v>5191.4080000000004</v>
      </c>
      <c r="M39" s="22" t="s">
        <v>168</v>
      </c>
      <c r="N39" s="22" t="s">
        <v>35</v>
      </c>
    </row>
    <row r="40" spans="1:14" ht="17.45" customHeight="1" x14ac:dyDescent="0.25">
      <c r="A40" s="18"/>
      <c r="B40" s="12"/>
      <c r="C40" s="13" t="s">
        <v>39</v>
      </c>
      <c r="D40" s="20"/>
      <c r="E40" s="21"/>
      <c r="F40" s="21"/>
      <c r="G40" s="16"/>
      <c r="H40" s="16"/>
      <c r="I40" s="15"/>
      <c r="J40" s="15"/>
      <c r="K40" s="15"/>
      <c r="L40" s="15"/>
      <c r="M40" s="22"/>
      <c r="N40" s="22"/>
    </row>
    <row r="41" spans="1:14" ht="17.45" customHeight="1" x14ac:dyDescent="0.25">
      <c r="A41" s="18">
        <f>A39+1</f>
        <v>24</v>
      </c>
      <c r="B41" s="18" t="s">
        <v>231</v>
      </c>
      <c r="C41" s="27" t="s">
        <v>40</v>
      </c>
      <c r="D41" s="20">
        <v>422.3</v>
      </c>
      <c r="E41" s="21">
        <f>D41*1.1507</f>
        <v>485.94061000000005</v>
      </c>
      <c r="F41" s="21">
        <f>E41</f>
        <v>485.94061000000005</v>
      </c>
      <c r="G41" s="16">
        <v>15.2</v>
      </c>
      <c r="H41" s="16">
        <v>15.2</v>
      </c>
      <c r="I41" s="15">
        <f>D41*H41</f>
        <v>6418.96</v>
      </c>
      <c r="J41" s="15">
        <v>622.32000000000005</v>
      </c>
      <c r="K41" s="15"/>
      <c r="L41" s="15">
        <f t="shared" si="0"/>
        <v>7041.28</v>
      </c>
      <c r="M41" s="22" t="s">
        <v>170</v>
      </c>
      <c r="N41" s="22" t="s">
        <v>39</v>
      </c>
    </row>
    <row r="42" spans="1:14" ht="17.45" customHeight="1" x14ac:dyDescent="0.25">
      <c r="A42" s="18">
        <f>A41+1</f>
        <v>25</v>
      </c>
      <c r="B42" s="12" t="s">
        <v>232</v>
      </c>
      <c r="C42" s="19" t="s">
        <v>41</v>
      </c>
      <c r="D42" s="20">
        <v>428.55</v>
      </c>
      <c r="E42" s="21">
        <f>D42*1.1507</f>
        <v>493.13248500000003</v>
      </c>
      <c r="F42" s="21">
        <f>E42</f>
        <v>493.13248500000003</v>
      </c>
      <c r="G42" s="16">
        <v>15.2</v>
      </c>
      <c r="H42" s="16">
        <v>15.2</v>
      </c>
      <c r="I42" s="15">
        <f>D42*H42</f>
        <v>6513.96</v>
      </c>
      <c r="J42" s="15">
        <v>1037.2</v>
      </c>
      <c r="K42" s="15"/>
      <c r="L42" s="15">
        <f t="shared" si="0"/>
        <v>7551.16</v>
      </c>
      <c r="M42" s="22" t="s">
        <v>176</v>
      </c>
      <c r="N42" s="22" t="s">
        <v>39</v>
      </c>
    </row>
    <row r="43" spans="1:14" ht="17.45" customHeight="1" x14ac:dyDescent="0.25">
      <c r="A43" s="18">
        <f>A42+1</f>
        <v>26</v>
      </c>
      <c r="B43" s="12" t="s">
        <v>233</v>
      </c>
      <c r="C43" s="19" t="s">
        <v>42</v>
      </c>
      <c r="D43" s="20">
        <v>412</v>
      </c>
      <c r="E43" s="21">
        <f>D43*1.1507</f>
        <v>474.08840000000004</v>
      </c>
      <c r="F43" s="21">
        <f>E43</f>
        <v>474.08840000000004</v>
      </c>
      <c r="G43" s="16">
        <v>15.2</v>
      </c>
      <c r="H43" s="16">
        <v>15.2</v>
      </c>
      <c r="I43" s="15">
        <f>D43*H43</f>
        <v>6262.4</v>
      </c>
      <c r="J43" s="15">
        <v>622.32000000000005</v>
      </c>
      <c r="K43" s="15"/>
      <c r="L43" s="15">
        <f t="shared" si="0"/>
        <v>6884.7199999999993</v>
      </c>
      <c r="M43" s="22" t="s">
        <v>176</v>
      </c>
      <c r="N43" s="22" t="s">
        <v>39</v>
      </c>
    </row>
    <row r="44" spans="1:14" ht="17.45" customHeight="1" x14ac:dyDescent="0.25">
      <c r="A44" s="18"/>
      <c r="B44" s="12"/>
      <c r="C44" s="13" t="s">
        <v>43</v>
      </c>
      <c r="D44" s="20"/>
      <c r="E44" s="21"/>
      <c r="F44" s="21"/>
      <c r="G44" s="16"/>
      <c r="H44" s="16"/>
      <c r="I44" s="15"/>
      <c r="J44" s="15"/>
      <c r="K44" s="15"/>
      <c r="L44" s="15"/>
      <c r="M44" s="22"/>
      <c r="N44" s="22"/>
    </row>
    <row r="45" spans="1:14" ht="17.45" customHeight="1" x14ac:dyDescent="0.25">
      <c r="A45" s="18">
        <f>A43+1</f>
        <v>27</v>
      </c>
      <c r="B45" s="12" t="s">
        <v>234</v>
      </c>
      <c r="C45" s="19" t="s">
        <v>44</v>
      </c>
      <c r="D45" s="20">
        <v>422.3</v>
      </c>
      <c r="E45" s="21">
        <f>D45*1.1507</f>
        <v>485.94061000000005</v>
      </c>
      <c r="F45" s="21">
        <f>E45</f>
        <v>485.94061000000005</v>
      </c>
      <c r="G45" s="16">
        <v>15.2</v>
      </c>
      <c r="H45" s="16">
        <v>15.2</v>
      </c>
      <c r="I45" s="15">
        <f>D45*H45</f>
        <v>6418.96</v>
      </c>
      <c r="J45" s="15"/>
      <c r="K45" s="15"/>
      <c r="L45" s="15">
        <f t="shared" si="0"/>
        <v>6418.96</v>
      </c>
      <c r="M45" s="22" t="s">
        <v>171</v>
      </c>
      <c r="N45" s="22" t="s">
        <v>43</v>
      </c>
    </row>
    <row r="46" spans="1:14" ht="17.45" customHeight="1" x14ac:dyDescent="0.25">
      <c r="A46" s="18">
        <f>A45+1</f>
        <v>28</v>
      </c>
      <c r="B46" s="12" t="s">
        <v>235</v>
      </c>
      <c r="C46" s="19" t="s">
        <v>45</v>
      </c>
      <c r="D46" s="20">
        <v>369.98</v>
      </c>
      <c r="E46" s="21">
        <f>D46*1.1507</f>
        <v>425.73598600000003</v>
      </c>
      <c r="F46" s="21">
        <f>E46</f>
        <v>425.73598600000003</v>
      </c>
      <c r="G46" s="16">
        <v>15.2</v>
      </c>
      <c r="H46" s="16">
        <v>15.2</v>
      </c>
      <c r="I46" s="15">
        <f>D46*H46</f>
        <v>5623.6959999999999</v>
      </c>
      <c r="J46" s="15">
        <v>1244.6400000000001</v>
      </c>
      <c r="K46" s="15"/>
      <c r="L46" s="15">
        <f t="shared" si="0"/>
        <v>6868.3360000000002</v>
      </c>
      <c r="M46" s="70" t="s">
        <v>177</v>
      </c>
      <c r="N46" s="22" t="s">
        <v>43</v>
      </c>
    </row>
    <row r="47" spans="1:14" ht="17.45" customHeight="1" x14ac:dyDescent="0.25">
      <c r="A47" s="18">
        <f>A46+1</f>
        <v>29</v>
      </c>
      <c r="B47" s="12" t="s">
        <v>236</v>
      </c>
      <c r="C47" s="19" t="s">
        <v>46</v>
      </c>
      <c r="D47" s="20">
        <v>369.98</v>
      </c>
      <c r="E47" s="21">
        <f>D47*1.1507</f>
        <v>425.73598600000003</v>
      </c>
      <c r="F47" s="21">
        <f>E47</f>
        <v>425.73598600000003</v>
      </c>
      <c r="G47" s="16">
        <v>15.2</v>
      </c>
      <c r="H47" s="16">
        <v>15.2</v>
      </c>
      <c r="I47" s="15">
        <f>D47*H47</f>
        <v>5623.6959999999999</v>
      </c>
      <c r="J47" s="15">
        <v>1037.2</v>
      </c>
      <c r="K47" s="15"/>
      <c r="L47" s="15">
        <f t="shared" si="0"/>
        <v>6660.8959999999997</v>
      </c>
      <c r="M47" s="71" t="s">
        <v>178</v>
      </c>
      <c r="N47" s="22" t="s">
        <v>43</v>
      </c>
    </row>
    <row r="48" spans="1:14" ht="22.5" customHeight="1" x14ac:dyDescent="0.25">
      <c r="A48" s="18">
        <f>A47+1</f>
        <v>30</v>
      </c>
      <c r="B48" s="12" t="s">
        <v>237</v>
      </c>
      <c r="C48" s="19" t="s">
        <v>47</v>
      </c>
      <c r="D48" s="20">
        <v>338.69</v>
      </c>
      <c r="E48" s="21">
        <f>D48*1.1507</f>
        <v>389.73058300000002</v>
      </c>
      <c r="F48" s="21">
        <f>E48</f>
        <v>389.73058300000002</v>
      </c>
      <c r="G48" s="16">
        <v>15.2</v>
      </c>
      <c r="H48" s="16">
        <v>15.2</v>
      </c>
      <c r="I48" s="15">
        <f>D48*H48</f>
        <v>5148.0879999999997</v>
      </c>
      <c r="J48" s="15">
        <v>1037.2</v>
      </c>
      <c r="K48" s="15"/>
      <c r="L48" s="15">
        <f t="shared" si="0"/>
        <v>6185.2879999999996</v>
      </c>
      <c r="M48" s="71" t="s">
        <v>179</v>
      </c>
      <c r="N48" s="22" t="s">
        <v>43</v>
      </c>
    </row>
    <row r="49" spans="1:14" ht="17.45" customHeight="1" x14ac:dyDescent="0.25">
      <c r="A49" s="18"/>
      <c r="B49" s="12"/>
      <c r="C49" s="13" t="s">
        <v>48</v>
      </c>
      <c r="D49" s="20"/>
      <c r="E49" s="21"/>
      <c r="F49" s="21"/>
      <c r="G49" s="16"/>
      <c r="H49" s="16"/>
      <c r="I49" s="15"/>
      <c r="J49" s="15"/>
      <c r="K49" s="15"/>
      <c r="L49" s="15"/>
      <c r="M49" s="40"/>
      <c r="N49" s="22"/>
    </row>
    <row r="50" spans="1:14" ht="17.45" customHeight="1" x14ac:dyDescent="0.25">
      <c r="A50" s="18">
        <f>A48+1</f>
        <v>31</v>
      </c>
      <c r="B50" s="12" t="s">
        <v>238</v>
      </c>
      <c r="C50" s="19" t="s">
        <v>49</v>
      </c>
      <c r="D50" s="20">
        <v>399.64</v>
      </c>
      <c r="E50" s="21">
        <f t="shared" ref="E50:E55" si="5">D50*1.1507</f>
        <v>459.865748</v>
      </c>
      <c r="F50" s="21">
        <f t="shared" ref="F50:F55" si="6">E50</f>
        <v>459.865748</v>
      </c>
      <c r="G50" s="16">
        <v>15.2</v>
      </c>
      <c r="H50" s="16">
        <v>15.2</v>
      </c>
      <c r="I50" s="15">
        <f t="shared" ref="I50:I55" si="7">D50*H50</f>
        <v>6074.5279999999993</v>
      </c>
      <c r="J50" s="15"/>
      <c r="K50" s="15"/>
      <c r="L50" s="15">
        <f t="shared" si="0"/>
        <v>6074.5279999999993</v>
      </c>
      <c r="M50" s="22" t="s">
        <v>170</v>
      </c>
      <c r="N50" s="22" t="s">
        <v>48</v>
      </c>
    </row>
    <row r="51" spans="1:14" ht="17.45" customHeight="1" x14ac:dyDescent="0.25">
      <c r="A51" s="18">
        <f>A50+1</f>
        <v>32</v>
      </c>
      <c r="B51" s="12" t="s">
        <v>239</v>
      </c>
      <c r="C51" s="19" t="s">
        <v>50</v>
      </c>
      <c r="D51" s="20">
        <v>430.91</v>
      </c>
      <c r="E51" s="21">
        <f t="shared" si="5"/>
        <v>495.84813700000007</v>
      </c>
      <c r="F51" s="21">
        <f t="shared" si="6"/>
        <v>495.84813700000007</v>
      </c>
      <c r="G51" s="16">
        <v>15.2</v>
      </c>
      <c r="H51" s="16">
        <v>15.2</v>
      </c>
      <c r="I51" s="15">
        <f t="shared" si="7"/>
        <v>6549.8320000000003</v>
      </c>
      <c r="J51" s="15">
        <v>1037.2</v>
      </c>
      <c r="K51" s="15"/>
      <c r="L51" s="15">
        <f t="shared" si="0"/>
        <v>7587.0320000000002</v>
      </c>
      <c r="M51" s="22" t="s">
        <v>168</v>
      </c>
      <c r="N51" s="22" t="s">
        <v>48</v>
      </c>
    </row>
    <row r="52" spans="1:14" ht="17.45" customHeight="1" x14ac:dyDescent="0.25">
      <c r="A52" s="18">
        <f>A51+1</f>
        <v>33</v>
      </c>
      <c r="B52" s="12" t="s">
        <v>240</v>
      </c>
      <c r="C52" s="19" t="s">
        <v>51</v>
      </c>
      <c r="D52" s="20">
        <v>160</v>
      </c>
      <c r="E52" s="21">
        <f t="shared" si="5"/>
        <v>184.11200000000002</v>
      </c>
      <c r="F52" s="21">
        <f t="shared" si="6"/>
        <v>184.11200000000002</v>
      </c>
      <c r="G52" s="16">
        <v>15.2</v>
      </c>
      <c r="H52" s="16">
        <v>15.2</v>
      </c>
      <c r="I52" s="15">
        <f t="shared" si="7"/>
        <v>2432</v>
      </c>
      <c r="J52" s="15">
        <v>1037.2</v>
      </c>
      <c r="K52" s="15">
        <v>23.5</v>
      </c>
      <c r="L52" s="15">
        <f t="shared" si="0"/>
        <v>3492.7</v>
      </c>
      <c r="M52" s="22" t="s">
        <v>180</v>
      </c>
      <c r="N52" s="22" t="s">
        <v>48</v>
      </c>
    </row>
    <row r="53" spans="1:14" ht="17.45" customHeight="1" x14ac:dyDescent="0.25">
      <c r="A53" s="18">
        <f>A52+1</f>
        <v>34</v>
      </c>
      <c r="B53" s="12" t="s">
        <v>241</v>
      </c>
      <c r="C53" s="19" t="s">
        <v>52</v>
      </c>
      <c r="D53" s="20">
        <v>130</v>
      </c>
      <c r="E53" s="21">
        <f t="shared" si="5"/>
        <v>149.59100000000001</v>
      </c>
      <c r="F53" s="21">
        <f t="shared" si="6"/>
        <v>149.59100000000001</v>
      </c>
      <c r="G53" s="16">
        <v>15.2</v>
      </c>
      <c r="H53" s="16">
        <v>15.2</v>
      </c>
      <c r="I53" s="15">
        <f t="shared" si="7"/>
        <v>1976</v>
      </c>
      <c r="J53" s="15">
        <v>1037.2</v>
      </c>
      <c r="K53" s="15">
        <v>81.48</v>
      </c>
      <c r="L53" s="15">
        <f t="shared" si="0"/>
        <v>3094.68</v>
      </c>
      <c r="M53" s="22" t="s">
        <v>181</v>
      </c>
      <c r="N53" s="22" t="s">
        <v>48</v>
      </c>
    </row>
    <row r="54" spans="1:14" ht="17.45" customHeight="1" x14ac:dyDescent="0.25">
      <c r="A54" s="18">
        <f>A53+1</f>
        <v>35</v>
      </c>
      <c r="B54" s="12" t="s">
        <v>243</v>
      </c>
      <c r="C54" s="19" t="s">
        <v>160</v>
      </c>
      <c r="D54" s="20">
        <v>160</v>
      </c>
      <c r="E54" s="21">
        <f t="shared" si="5"/>
        <v>184.11200000000002</v>
      </c>
      <c r="F54" s="21">
        <f t="shared" si="6"/>
        <v>184.11200000000002</v>
      </c>
      <c r="G54" s="16">
        <v>15.2</v>
      </c>
      <c r="H54" s="16">
        <v>15.2</v>
      </c>
      <c r="I54" s="15">
        <f t="shared" si="7"/>
        <v>2432</v>
      </c>
      <c r="J54" s="15"/>
      <c r="K54" s="15"/>
      <c r="L54" s="15">
        <f t="shared" si="0"/>
        <v>2432</v>
      </c>
      <c r="M54" s="22" t="s">
        <v>181</v>
      </c>
      <c r="N54" s="22" t="s">
        <v>48</v>
      </c>
    </row>
    <row r="55" spans="1:14" ht="17.45" customHeight="1" x14ac:dyDescent="0.25">
      <c r="A55" s="18">
        <f>A54+1</f>
        <v>36</v>
      </c>
      <c r="B55" s="12" t="s">
        <v>242</v>
      </c>
      <c r="C55" s="19" t="s">
        <v>53</v>
      </c>
      <c r="D55" s="20">
        <v>254.53</v>
      </c>
      <c r="E55" s="21">
        <f t="shared" si="5"/>
        <v>292.88767100000001</v>
      </c>
      <c r="F55" s="21">
        <f t="shared" si="6"/>
        <v>292.88767100000001</v>
      </c>
      <c r="G55" s="16">
        <v>15.2</v>
      </c>
      <c r="H55" s="16">
        <v>15.2</v>
      </c>
      <c r="I55" s="15">
        <f t="shared" si="7"/>
        <v>3868.8559999999998</v>
      </c>
      <c r="J55" s="15">
        <v>622.32000000000005</v>
      </c>
      <c r="K55" s="15"/>
      <c r="L55" s="15">
        <f t="shared" si="0"/>
        <v>4491.1759999999995</v>
      </c>
      <c r="M55" s="22" t="s">
        <v>182</v>
      </c>
      <c r="N55" s="22" t="s">
        <v>48</v>
      </c>
    </row>
    <row r="56" spans="1:14" ht="17.45" customHeight="1" x14ac:dyDescent="0.25">
      <c r="A56" s="18"/>
      <c r="B56" s="12"/>
      <c r="C56" s="13" t="s">
        <v>54</v>
      </c>
      <c r="D56" s="20"/>
      <c r="E56" s="21"/>
      <c r="F56" s="21"/>
      <c r="G56" s="16"/>
      <c r="H56" s="16"/>
      <c r="I56" s="15"/>
      <c r="J56" s="15"/>
      <c r="K56" s="15"/>
      <c r="L56" s="15"/>
      <c r="M56" s="22"/>
      <c r="N56" s="22"/>
    </row>
    <row r="57" spans="1:14" ht="17.45" customHeight="1" x14ac:dyDescent="0.25">
      <c r="A57" s="18">
        <f>A55+1</f>
        <v>37</v>
      </c>
      <c r="B57" s="12" t="s">
        <v>244</v>
      </c>
      <c r="C57" s="19" t="s">
        <v>55</v>
      </c>
      <c r="D57" s="20">
        <v>386.53</v>
      </c>
      <c r="E57" s="21">
        <f t="shared" ref="E57:E69" si="8">D57*1.1507</f>
        <v>444.78007099999996</v>
      </c>
      <c r="F57" s="21">
        <f t="shared" ref="F57:F69" si="9">E57</f>
        <v>444.78007099999996</v>
      </c>
      <c r="G57" s="16">
        <v>15.2</v>
      </c>
      <c r="H57" s="16">
        <v>15.2</v>
      </c>
      <c r="I57" s="15">
        <f t="shared" ref="I57:I69" si="10">D57*H57</f>
        <v>5875.2559999999994</v>
      </c>
      <c r="J57" s="15">
        <v>1244.6400000000001</v>
      </c>
      <c r="K57" s="15"/>
      <c r="L57" s="15">
        <f t="shared" si="0"/>
        <v>7119.8959999999997</v>
      </c>
      <c r="M57" s="22" t="s">
        <v>168</v>
      </c>
      <c r="N57" s="22" t="s">
        <v>54</v>
      </c>
    </row>
    <row r="58" spans="1:14" ht="17.45" customHeight="1" x14ac:dyDescent="0.25">
      <c r="A58" s="18">
        <f t="shared" ref="A58:A69" si="11">A57+1</f>
        <v>38</v>
      </c>
      <c r="B58" s="12" t="s">
        <v>245</v>
      </c>
      <c r="C58" s="19" t="s">
        <v>56</v>
      </c>
      <c r="D58" s="20">
        <v>386.53</v>
      </c>
      <c r="E58" s="21">
        <f t="shared" si="8"/>
        <v>444.78007099999996</v>
      </c>
      <c r="F58" s="21">
        <f t="shared" si="9"/>
        <v>444.78007099999996</v>
      </c>
      <c r="G58" s="16">
        <v>15.2</v>
      </c>
      <c r="H58" s="16">
        <v>15.2</v>
      </c>
      <c r="I58" s="15">
        <f t="shared" si="10"/>
        <v>5875.2559999999994</v>
      </c>
      <c r="J58" s="15"/>
      <c r="K58" s="15"/>
      <c r="L58" s="15">
        <f t="shared" si="0"/>
        <v>5875.2559999999994</v>
      </c>
      <c r="M58" s="22" t="s">
        <v>168</v>
      </c>
      <c r="N58" s="22" t="s">
        <v>54</v>
      </c>
    </row>
    <row r="59" spans="1:14" ht="17.45" customHeight="1" x14ac:dyDescent="0.25">
      <c r="A59" s="18">
        <f t="shared" si="11"/>
        <v>39</v>
      </c>
      <c r="B59" s="12" t="s">
        <v>246</v>
      </c>
      <c r="C59" s="19" t="s">
        <v>57</v>
      </c>
      <c r="D59" s="20">
        <v>422.3</v>
      </c>
      <c r="E59" s="21">
        <f t="shared" si="8"/>
        <v>485.94061000000005</v>
      </c>
      <c r="F59" s="21">
        <f t="shared" si="9"/>
        <v>485.94061000000005</v>
      </c>
      <c r="G59" s="16">
        <v>15.2</v>
      </c>
      <c r="H59" s="16">
        <v>15.2</v>
      </c>
      <c r="I59" s="15">
        <f t="shared" si="10"/>
        <v>6418.96</v>
      </c>
      <c r="J59" s="15">
        <v>1037.2</v>
      </c>
      <c r="K59" s="15"/>
      <c r="L59" s="15">
        <f t="shared" si="0"/>
        <v>7456.16</v>
      </c>
      <c r="M59" s="22" t="s">
        <v>170</v>
      </c>
      <c r="N59" s="22" t="s">
        <v>54</v>
      </c>
    </row>
    <row r="60" spans="1:14" ht="17.45" customHeight="1" x14ac:dyDescent="0.25">
      <c r="A60" s="18">
        <f t="shared" si="11"/>
        <v>40</v>
      </c>
      <c r="B60" s="12" t="s">
        <v>247</v>
      </c>
      <c r="C60" s="19" t="s">
        <v>58</v>
      </c>
      <c r="D60" s="20">
        <v>406.27</v>
      </c>
      <c r="E60" s="21">
        <f t="shared" si="8"/>
        <v>467.494889</v>
      </c>
      <c r="F60" s="21">
        <f t="shared" si="9"/>
        <v>467.494889</v>
      </c>
      <c r="G60" s="16">
        <v>15.2</v>
      </c>
      <c r="H60" s="16">
        <v>15.2</v>
      </c>
      <c r="I60" s="15">
        <f t="shared" si="10"/>
        <v>6175.3039999999992</v>
      </c>
      <c r="J60" s="15"/>
      <c r="K60" s="15"/>
      <c r="L60" s="15">
        <f t="shared" si="0"/>
        <v>6175.3039999999992</v>
      </c>
      <c r="M60" s="22" t="s">
        <v>168</v>
      </c>
      <c r="N60" s="22" t="s">
        <v>54</v>
      </c>
    </row>
    <row r="61" spans="1:14" ht="17.45" customHeight="1" x14ac:dyDescent="0.25">
      <c r="A61" s="18">
        <f t="shared" si="11"/>
        <v>41</v>
      </c>
      <c r="B61" s="12" t="s">
        <v>248</v>
      </c>
      <c r="C61" s="19" t="s">
        <v>59</v>
      </c>
      <c r="D61" s="20">
        <v>386.53</v>
      </c>
      <c r="E61" s="21">
        <f t="shared" si="8"/>
        <v>444.78007099999996</v>
      </c>
      <c r="F61" s="21">
        <f t="shared" si="9"/>
        <v>444.78007099999996</v>
      </c>
      <c r="G61" s="16">
        <v>15.2</v>
      </c>
      <c r="H61" s="16">
        <v>15.2</v>
      </c>
      <c r="I61" s="15">
        <f t="shared" si="10"/>
        <v>5875.2559999999994</v>
      </c>
      <c r="J61" s="15"/>
      <c r="K61" s="15"/>
      <c r="L61" s="15">
        <f t="shared" si="0"/>
        <v>5875.2559999999994</v>
      </c>
      <c r="M61" s="22" t="s">
        <v>168</v>
      </c>
      <c r="N61" s="22" t="s">
        <v>54</v>
      </c>
    </row>
    <row r="62" spans="1:14" ht="17.45" customHeight="1" x14ac:dyDescent="0.25">
      <c r="A62" s="18">
        <f t="shared" si="11"/>
        <v>42</v>
      </c>
      <c r="B62" s="12" t="s">
        <v>249</v>
      </c>
      <c r="C62" s="19" t="s">
        <v>60</v>
      </c>
      <c r="D62" s="20">
        <v>288.39999999999998</v>
      </c>
      <c r="E62" s="21">
        <f t="shared" si="8"/>
        <v>331.86187999999999</v>
      </c>
      <c r="F62" s="21">
        <f t="shared" si="9"/>
        <v>331.86187999999999</v>
      </c>
      <c r="G62" s="16">
        <v>15.2</v>
      </c>
      <c r="H62" s="16">
        <v>15.2</v>
      </c>
      <c r="I62" s="15">
        <f t="shared" si="10"/>
        <v>4383.6799999999994</v>
      </c>
      <c r="J62" s="15">
        <v>1659.52</v>
      </c>
      <c r="K62" s="15"/>
      <c r="L62" s="15">
        <f t="shared" si="0"/>
        <v>6043.1999999999989</v>
      </c>
      <c r="M62" s="22" t="s">
        <v>183</v>
      </c>
      <c r="N62" s="22" t="s">
        <v>54</v>
      </c>
    </row>
    <row r="63" spans="1:14" ht="17.45" customHeight="1" x14ac:dyDescent="0.25">
      <c r="A63" s="18">
        <f t="shared" si="11"/>
        <v>43</v>
      </c>
      <c r="B63" s="12" t="s">
        <v>250</v>
      </c>
      <c r="C63" s="19" t="s">
        <v>61</v>
      </c>
      <c r="D63" s="20">
        <v>288.39999999999998</v>
      </c>
      <c r="E63" s="21">
        <f t="shared" si="8"/>
        <v>331.86187999999999</v>
      </c>
      <c r="F63" s="21">
        <f t="shared" si="9"/>
        <v>331.86187999999999</v>
      </c>
      <c r="G63" s="16">
        <v>15.2</v>
      </c>
      <c r="H63" s="16">
        <v>15.2</v>
      </c>
      <c r="I63" s="15">
        <f t="shared" si="10"/>
        <v>4383.6799999999994</v>
      </c>
      <c r="J63" s="15">
        <v>1244.6400000000001</v>
      </c>
      <c r="K63" s="15"/>
      <c r="L63" s="15">
        <f t="shared" si="0"/>
        <v>5628.32</v>
      </c>
      <c r="M63" s="22" t="s">
        <v>183</v>
      </c>
      <c r="N63" s="22" t="s">
        <v>54</v>
      </c>
    </row>
    <row r="64" spans="1:14" ht="17.45" customHeight="1" x14ac:dyDescent="0.25">
      <c r="A64" s="18">
        <f t="shared" si="11"/>
        <v>44</v>
      </c>
      <c r="B64" s="12" t="s">
        <v>251</v>
      </c>
      <c r="C64" s="19" t="s">
        <v>62</v>
      </c>
      <c r="D64" s="20">
        <v>288.39999999999998</v>
      </c>
      <c r="E64" s="21">
        <f t="shared" si="8"/>
        <v>331.86187999999999</v>
      </c>
      <c r="F64" s="21">
        <f t="shared" si="9"/>
        <v>331.86187999999999</v>
      </c>
      <c r="G64" s="16">
        <v>15.2</v>
      </c>
      <c r="H64" s="16">
        <v>15.2</v>
      </c>
      <c r="I64" s="15">
        <f t="shared" si="10"/>
        <v>4383.6799999999994</v>
      </c>
      <c r="J64" s="15">
        <v>1244.6400000000001</v>
      </c>
      <c r="K64" s="15"/>
      <c r="L64" s="15">
        <f t="shared" si="0"/>
        <v>5628.32</v>
      </c>
      <c r="M64" s="22" t="s">
        <v>183</v>
      </c>
      <c r="N64" s="22" t="s">
        <v>54</v>
      </c>
    </row>
    <row r="65" spans="1:14" ht="17.45" customHeight="1" x14ac:dyDescent="0.25">
      <c r="A65" s="18">
        <f t="shared" si="11"/>
        <v>45</v>
      </c>
      <c r="B65" s="12" t="s">
        <v>252</v>
      </c>
      <c r="C65" s="19" t="s">
        <v>63</v>
      </c>
      <c r="D65" s="20">
        <v>288.39999999999998</v>
      </c>
      <c r="E65" s="21">
        <f t="shared" si="8"/>
        <v>331.86187999999999</v>
      </c>
      <c r="F65" s="21">
        <f t="shared" si="9"/>
        <v>331.86187999999999</v>
      </c>
      <c r="G65" s="16">
        <v>15.2</v>
      </c>
      <c r="H65" s="16">
        <v>15.2</v>
      </c>
      <c r="I65" s="15">
        <f t="shared" si="10"/>
        <v>4383.6799999999994</v>
      </c>
      <c r="J65" s="15">
        <v>1452.08</v>
      </c>
      <c r="K65" s="15"/>
      <c r="L65" s="15">
        <f t="shared" si="0"/>
        <v>5835.7599999999993</v>
      </c>
      <c r="M65" s="22" t="s">
        <v>183</v>
      </c>
      <c r="N65" s="22" t="s">
        <v>54</v>
      </c>
    </row>
    <row r="66" spans="1:14" ht="17.45" customHeight="1" x14ac:dyDescent="0.25">
      <c r="A66" s="18">
        <f t="shared" si="11"/>
        <v>46</v>
      </c>
      <c r="B66" s="12" t="s">
        <v>253</v>
      </c>
      <c r="C66" s="19" t="s">
        <v>64</v>
      </c>
      <c r="D66" s="20">
        <v>342.13</v>
      </c>
      <c r="E66" s="21">
        <f t="shared" si="8"/>
        <v>393.68899099999999</v>
      </c>
      <c r="F66" s="21">
        <f t="shared" si="9"/>
        <v>393.68899099999999</v>
      </c>
      <c r="G66" s="16">
        <v>15.2</v>
      </c>
      <c r="H66" s="16">
        <v>15.2</v>
      </c>
      <c r="I66" s="15">
        <f t="shared" si="10"/>
        <v>5200.3759999999993</v>
      </c>
      <c r="J66" s="15">
        <v>1037.2</v>
      </c>
      <c r="K66" s="15"/>
      <c r="L66" s="15">
        <f t="shared" si="0"/>
        <v>6237.5759999999991</v>
      </c>
      <c r="M66" s="22" t="s">
        <v>169</v>
      </c>
      <c r="N66" s="22" t="s">
        <v>54</v>
      </c>
    </row>
    <row r="67" spans="1:14" ht="17.45" customHeight="1" x14ac:dyDescent="0.25">
      <c r="A67" s="18">
        <f t="shared" si="11"/>
        <v>47</v>
      </c>
      <c r="B67" s="12" t="s">
        <v>254</v>
      </c>
      <c r="C67" s="26" t="s">
        <v>65</v>
      </c>
      <c r="D67" s="20">
        <v>342.13</v>
      </c>
      <c r="E67" s="21">
        <f t="shared" si="8"/>
        <v>393.68899099999999</v>
      </c>
      <c r="F67" s="21">
        <f t="shared" si="9"/>
        <v>393.68899099999999</v>
      </c>
      <c r="G67" s="16">
        <v>15.2</v>
      </c>
      <c r="H67" s="16">
        <v>15.2</v>
      </c>
      <c r="I67" s="15">
        <f t="shared" si="10"/>
        <v>5200.3759999999993</v>
      </c>
      <c r="J67" s="15"/>
      <c r="K67" s="15"/>
      <c r="L67" s="15">
        <f t="shared" si="0"/>
        <v>5200.3759999999993</v>
      </c>
      <c r="M67" s="22" t="s">
        <v>184</v>
      </c>
      <c r="N67" s="22" t="s">
        <v>54</v>
      </c>
    </row>
    <row r="68" spans="1:14" ht="17.45" customHeight="1" x14ac:dyDescent="0.25">
      <c r="A68" s="18">
        <f t="shared" si="11"/>
        <v>48</v>
      </c>
      <c r="B68" s="12" t="s">
        <v>255</v>
      </c>
      <c r="C68" s="19" t="s">
        <v>66</v>
      </c>
      <c r="D68" s="20">
        <v>342.13</v>
      </c>
      <c r="E68" s="21">
        <f t="shared" si="8"/>
        <v>393.68899099999999</v>
      </c>
      <c r="F68" s="21">
        <f t="shared" si="9"/>
        <v>393.68899099999999</v>
      </c>
      <c r="G68" s="16">
        <v>15.2</v>
      </c>
      <c r="H68" s="16">
        <v>15.2</v>
      </c>
      <c r="I68" s="15">
        <f t="shared" si="10"/>
        <v>5200.3759999999993</v>
      </c>
      <c r="J68" s="15">
        <v>1037.2</v>
      </c>
      <c r="K68" s="15"/>
      <c r="L68" s="15">
        <f t="shared" si="0"/>
        <v>6237.5759999999991</v>
      </c>
      <c r="M68" s="22" t="s">
        <v>169</v>
      </c>
      <c r="N68" s="22" t="s">
        <v>54</v>
      </c>
    </row>
    <row r="69" spans="1:14" ht="17.45" customHeight="1" x14ac:dyDescent="0.25">
      <c r="A69" s="18">
        <f t="shared" si="11"/>
        <v>49</v>
      </c>
      <c r="B69" s="12" t="s">
        <v>256</v>
      </c>
      <c r="C69" s="19" t="s">
        <v>67</v>
      </c>
      <c r="D69" s="20">
        <v>220</v>
      </c>
      <c r="E69" s="21">
        <f t="shared" si="8"/>
        <v>253.15400000000002</v>
      </c>
      <c r="F69" s="21">
        <f t="shared" si="9"/>
        <v>253.15400000000002</v>
      </c>
      <c r="G69" s="16">
        <v>15.2</v>
      </c>
      <c r="H69" s="16">
        <v>15.2</v>
      </c>
      <c r="I69" s="15">
        <f t="shared" si="10"/>
        <v>3344</v>
      </c>
      <c r="J69" s="15">
        <v>622.32000000000005</v>
      </c>
      <c r="K69" s="15"/>
      <c r="L69" s="15">
        <f t="shared" si="0"/>
        <v>3966.32</v>
      </c>
      <c r="M69" s="22" t="s">
        <v>193</v>
      </c>
      <c r="N69" s="22" t="s">
        <v>54</v>
      </c>
    </row>
    <row r="70" spans="1:14" ht="17.45" customHeight="1" x14ac:dyDescent="0.25">
      <c r="A70" s="18"/>
      <c r="B70" s="12"/>
      <c r="C70" s="13" t="s">
        <v>68</v>
      </c>
      <c r="D70" s="20"/>
      <c r="E70" s="21"/>
      <c r="F70" s="21"/>
      <c r="G70" s="16"/>
      <c r="H70" s="16"/>
      <c r="I70" s="15"/>
      <c r="J70" s="15"/>
      <c r="K70" s="15"/>
      <c r="L70" s="15"/>
      <c r="M70" s="22"/>
      <c r="N70" s="22"/>
    </row>
    <row r="71" spans="1:14" ht="17.45" customHeight="1" x14ac:dyDescent="0.25">
      <c r="A71" s="18">
        <f>A69+1</f>
        <v>50</v>
      </c>
      <c r="B71" s="12" t="s">
        <v>257</v>
      </c>
      <c r="C71" s="19" t="s">
        <v>69</v>
      </c>
      <c r="D71" s="20">
        <v>288.39999999999998</v>
      </c>
      <c r="E71" s="21">
        <f t="shared" ref="E71:E77" si="12">D71*1.1507</f>
        <v>331.86187999999999</v>
      </c>
      <c r="F71" s="21">
        <f t="shared" ref="F71:F77" si="13">E71</f>
        <v>331.86187999999999</v>
      </c>
      <c r="G71" s="16">
        <v>15.2</v>
      </c>
      <c r="H71" s="16">
        <v>15.2</v>
      </c>
      <c r="I71" s="15">
        <f t="shared" ref="I71:I77" si="14">D71*H71</f>
        <v>4383.6799999999994</v>
      </c>
      <c r="J71" s="15">
        <v>1452.08</v>
      </c>
      <c r="K71" s="15"/>
      <c r="L71" s="15">
        <f t="shared" si="0"/>
        <v>5835.7599999999993</v>
      </c>
      <c r="M71" s="22" t="s">
        <v>185</v>
      </c>
      <c r="N71" s="22" t="s">
        <v>68</v>
      </c>
    </row>
    <row r="72" spans="1:14" ht="17.45" customHeight="1" x14ac:dyDescent="0.25">
      <c r="A72" s="18">
        <f t="shared" ref="A72:A77" si="15">A71+1</f>
        <v>51</v>
      </c>
      <c r="B72" s="12" t="s">
        <v>258</v>
      </c>
      <c r="C72" s="19" t="s">
        <v>70</v>
      </c>
      <c r="D72" s="20">
        <v>288.39999999999998</v>
      </c>
      <c r="E72" s="21">
        <f t="shared" si="12"/>
        <v>331.86187999999999</v>
      </c>
      <c r="F72" s="21">
        <f t="shared" si="13"/>
        <v>331.86187999999999</v>
      </c>
      <c r="G72" s="16">
        <v>15.2</v>
      </c>
      <c r="H72" s="16">
        <v>15.2</v>
      </c>
      <c r="I72" s="15">
        <f t="shared" si="14"/>
        <v>4383.6799999999994</v>
      </c>
      <c r="J72" s="15">
        <v>1659.52</v>
      </c>
      <c r="K72" s="15"/>
      <c r="L72" s="15">
        <f t="shared" si="0"/>
        <v>6043.1999999999989</v>
      </c>
      <c r="M72" s="22" t="s">
        <v>183</v>
      </c>
      <c r="N72" s="22" t="s">
        <v>68</v>
      </c>
    </row>
    <row r="73" spans="1:14" ht="17.45" customHeight="1" x14ac:dyDescent="0.25">
      <c r="A73" s="18">
        <f t="shared" si="15"/>
        <v>52</v>
      </c>
      <c r="B73" s="18" t="s">
        <v>259</v>
      </c>
      <c r="C73" s="25" t="s">
        <v>71</v>
      </c>
      <c r="D73" s="20">
        <v>288.39999999999998</v>
      </c>
      <c r="E73" s="21">
        <f t="shared" si="12"/>
        <v>331.86187999999999</v>
      </c>
      <c r="F73" s="21">
        <f t="shared" si="13"/>
        <v>331.86187999999999</v>
      </c>
      <c r="G73" s="18">
        <v>15.2</v>
      </c>
      <c r="H73" s="16">
        <v>15.2</v>
      </c>
      <c r="I73" s="15">
        <f t="shared" si="14"/>
        <v>4383.6799999999994</v>
      </c>
      <c r="J73" s="15">
        <v>622.32000000000005</v>
      </c>
      <c r="K73" s="15"/>
      <c r="L73" s="15">
        <f t="shared" si="0"/>
        <v>5005.9999999999991</v>
      </c>
      <c r="M73" s="22" t="s">
        <v>183</v>
      </c>
      <c r="N73" s="22" t="s">
        <v>68</v>
      </c>
    </row>
    <row r="74" spans="1:14" ht="17.45" customHeight="1" x14ac:dyDescent="0.25">
      <c r="A74" s="18">
        <f t="shared" si="15"/>
        <v>53</v>
      </c>
      <c r="B74" s="12" t="s">
        <v>260</v>
      </c>
      <c r="C74" s="19" t="s">
        <v>72</v>
      </c>
      <c r="D74" s="20">
        <v>288.39999999999998</v>
      </c>
      <c r="E74" s="21">
        <f t="shared" si="12"/>
        <v>331.86187999999999</v>
      </c>
      <c r="F74" s="21">
        <f t="shared" si="13"/>
        <v>331.86187999999999</v>
      </c>
      <c r="G74" s="16">
        <v>15.2</v>
      </c>
      <c r="H74" s="16">
        <v>15.2</v>
      </c>
      <c r="I74" s="15">
        <f t="shared" si="14"/>
        <v>4383.6799999999994</v>
      </c>
      <c r="J74" s="15">
        <v>1244.6400000000001</v>
      </c>
      <c r="K74" s="15"/>
      <c r="L74" s="15">
        <f t="shared" si="0"/>
        <v>5628.32</v>
      </c>
      <c r="M74" s="22" t="s">
        <v>183</v>
      </c>
      <c r="N74" s="22" t="s">
        <v>68</v>
      </c>
    </row>
    <row r="75" spans="1:14" ht="17.45" customHeight="1" x14ac:dyDescent="0.25">
      <c r="A75" s="18">
        <f t="shared" si="15"/>
        <v>54</v>
      </c>
      <c r="B75" s="12" t="s">
        <v>261</v>
      </c>
      <c r="C75" s="19" t="s">
        <v>73</v>
      </c>
      <c r="D75" s="20">
        <v>288.39999999999998</v>
      </c>
      <c r="E75" s="21">
        <f t="shared" si="12"/>
        <v>331.86187999999999</v>
      </c>
      <c r="F75" s="21">
        <f t="shared" si="13"/>
        <v>331.86187999999999</v>
      </c>
      <c r="G75" s="16">
        <v>15.2</v>
      </c>
      <c r="H75" s="16">
        <v>15.2</v>
      </c>
      <c r="I75" s="15">
        <f t="shared" si="14"/>
        <v>4383.6799999999994</v>
      </c>
      <c r="J75" s="15">
        <v>1037.2</v>
      </c>
      <c r="K75" s="15"/>
      <c r="L75" s="15">
        <f t="shared" si="0"/>
        <v>5420.8799999999992</v>
      </c>
      <c r="M75" s="22" t="s">
        <v>183</v>
      </c>
      <c r="N75" s="22" t="s">
        <v>68</v>
      </c>
    </row>
    <row r="76" spans="1:14" ht="17.45" customHeight="1" x14ac:dyDescent="0.25">
      <c r="A76" s="3">
        <f t="shared" si="15"/>
        <v>55</v>
      </c>
      <c r="B76" s="12" t="s">
        <v>262</v>
      </c>
      <c r="C76" s="19" t="s">
        <v>74</v>
      </c>
      <c r="D76" s="20">
        <v>288.39999999999998</v>
      </c>
      <c r="E76" s="21">
        <f t="shared" si="12"/>
        <v>331.86187999999999</v>
      </c>
      <c r="F76" s="21">
        <f t="shared" si="13"/>
        <v>331.86187999999999</v>
      </c>
      <c r="G76" s="16">
        <v>15.2</v>
      </c>
      <c r="H76" s="16">
        <v>15.2</v>
      </c>
      <c r="I76" s="15">
        <f t="shared" si="14"/>
        <v>4383.6799999999994</v>
      </c>
      <c r="J76" s="15">
        <v>1244.6400000000001</v>
      </c>
      <c r="K76" s="15"/>
      <c r="L76" s="15">
        <f t="shared" si="0"/>
        <v>5628.32</v>
      </c>
      <c r="M76" s="22" t="s">
        <v>185</v>
      </c>
      <c r="N76" s="22" t="s">
        <v>68</v>
      </c>
    </row>
    <row r="77" spans="1:14" ht="17.45" customHeight="1" x14ac:dyDescent="0.25">
      <c r="A77" s="18">
        <f t="shared" si="15"/>
        <v>56</v>
      </c>
      <c r="B77" s="12" t="s">
        <v>263</v>
      </c>
      <c r="C77" s="19" t="s">
        <v>75</v>
      </c>
      <c r="D77" s="20">
        <v>392.92</v>
      </c>
      <c r="E77" s="21">
        <f t="shared" si="12"/>
        <v>452.13304400000004</v>
      </c>
      <c r="F77" s="21">
        <f t="shared" si="13"/>
        <v>452.13304400000004</v>
      </c>
      <c r="G77" s="16">
        <v>15.2</v>
      </c>
      <c r="H77" s="16">
        <v>15.2</v>
      </c>
      <c r="I77" s="15">
        <f t="shared" si="14"/>
        <v>5972.384</v>
      </c>
      <c r="J77" s="15">
        <v>1244.6400000000001</v>
      </c>
      <c r="K77" s="15"/>
      <c r="L77" s="15">
        <f t="shared" ref="L77:L137" si="16">SUM(I77+J77+K77)</f>
        <v>7217.0240000000003</v>
      </c>
      <c r="M77" s="22" t="s">
        <v>186</v>
      </c>
      <c r="N77" s="22" t="s">
        <v>68</v>
      </c>
    </row>
    <row r="78" spans="1:14" ht="17.45" customHeight="1" x14ac:dyDescent="0.25">
      <c r="A78" s="18">
        <f>A77+1</f>
        <v>57</v>
      </c>
      <c r="B78" s="12" t="s">
        <v>293</v>
      </c>
      <c r="C78" s="25" t="s">
        <v>108</v>
      </c>
      <c r="D78" s="20">
        <v>262.22000000000003</v>
      </c>
      <c r="E78" s="21">
        <f>D78*1.1507</f>
        <v>301.73655400000007</v>
      </c>
      <c r="F78" s="21">
        <f>E78</f>
        <v>301.73655400000007</v>
      </c>
      <c r="G78" s="16">
        <v>15.2</v>
      </c>
      <c r="H78" s="16">
        <v>15.2</v>
      </c>
      <c r="I78" s="15">
        <f>D78*H78</f>
        <v>3985.7440000000001</v>
      </c>
      <c r="J78" s="15"/>
      <c r="K78" s="15"/>
      <c r="L78" s="15">
        <f t="shared" si="16"/>
        <v>3985.7440000000001</v>
      </c>
      <c r="M78" s="22" t="s">
        <v>183</v>
      </c>
      <c r="N78" s="22" t="s">
        <v>68</v>
      </c>
    </row>
    <row r="79" spans="1:14" ht="17.45" customHeight="1" x14ac:dyDescent="0.25">
      <c r="A79" s="18"/>
      <c r="B79" s="18"/>
      <c r="C79" s="29" t="s">
        <v>76</v>
      </c>
      <c r="D79" s="20"/>
      <c r="E79" s="21"/>
      <c r="F79" s="21"/>
      <c r="G79" s="30"/>
      <c r="H79" s="16"/>
      <c r="I79" s="31"/>
      <c r="J79" s="31"/>
      <c r="K79" s="31"/>
      <c r="L79" s="15"/>
      <c r="M79" s="22"/>
      <c r="N79" s="22"/>
    </row>
    <row r="80" spans="1:14" ht="17.45" customHeight="1" x14ac:dyDescent="0.25">
      <c r="A80" s="18">
        <f>A78+1</f>
        <v>58</v>
      </c>
      <c r="B80" s="18" t="s">
        <v>264</v>
      </c>
      <c r="C80" s="21" t="s">
        <v>162</v>
      </c>
      <c r="D80" s="20">
        <v>464.17</v>
      </c>
      <c r="E80" s="21">
        <f>D80*1.1507</f>
        <v>534.12041900000008</v>
      </c>
      <c r="F80" s="21">
        <f>E80</f>
        <v>534.12041900000008</v>
      </c>
      <c r="G80" s="32">
        <v>15.2</v>
      </c>
      <c r="H80" s="16">
        <v>15.2</v>
      </c>
      <c r="I80" s="15">
        <f>D80*H80</f>
        <v>7055.384</v>
      </c>
      <c r="J80" s="15"/>
      <c r="K80" s="15"/>
      <c r="L80" s="15">
        <f t="shared" si="16"/>
        <v>7055.384</v>
      </c>
      <c r="M80" s="22" t="s">
        <v>170</v>
      </c>
      <c r="N80" s="22" t="s">
        <v>76</v>
      </c>
    </row>
    <row r="81" spans="1:14" ht="17.45" customHeight="1" x14ac:dyDescent="0.25">
      <c r="A81" s="18">
        <f>A80+1</f>
        <v>59</v>
      </c>
      <c r="B81" s="18" t="s">
        <v>265</v>
      </c>
      <c r="C81" s="21" t="s">
        <v>77</v>
      </c>
      <c r="D81" s="20">
        <v>327.66000000000003</v>
      </c>
      <c r="E81" s="21">
        <f>D81*1.1507</f>
        <v>377.03836200000006</v>
      </c>
      <c r="F81" s="21">
        <f>E81</f>
        <v>377.03836200000006</v>
      </c>
      <c r="G81" s="32">
        <v>15.2</v>
      </c>
      <c r="H81" s="16">
        <v>15.2</v>
      </c>
      <c r="I81" s="15">
        <f>D81*H81</f>
        <v>4980.4319999999998</v>
      </c>
      <c r="J81" s="15">
        <v>622.32000000000005</v>
      </c>
      <c r="K81" s="15"/>
      <c r="L81" s="15">
        <f t="shared" si="16"/>
        <v>5602.7519999999995</v>
      </c>
      <c r="M81" s="22" t="s">
        <v>168</v>
      </c>
      <c r="N81" s="22" t="s">
        <v>76</v>
      </c>
    </row>
    <row r="82" spans="1:14" ht="17.45" customHeight="1" x14ac:dyDescent="0.25">
      <c r="A82" s="18">
        <f>A81+1</f>
        <v>60</v>
      </c>
      <c r="B82" s="12" t="s">
        <v>266</v>
      </c>
      <c r="C82" s="21" t="s">
        <v>78</v>
      </c>
      <c r="D82" s="20">
        <v>360.43</v>
      </c>
      <c r="E82" s="21">
        <f>D82*1.1507</f>
        <v>414.746801</v>
      </c>
      <c r="F82" s="21">
        <f>E82</f>
        <v>414.746801</v>
      </c>
      <c r="G82" s="16">
        <v>15.2</v>
      </c>
      <c r="H82" s="16">
        <v>15.2</v>
      </c>
      <c r="I82" s="15">
        <f>D82*H82</f>
        <v>5478.5360000000001</v>
      </c>
      <c r="J82" s="15">
        <v>622.32000000000005</v>
      </c>
      <c r="K82" s="15"/>
      <c r="L82" s="15">
        <f t="shared" si="16"/>
        <v>6100.8559999999998</v>
      </c>
      <c r="M82" s="22" t="s">
        <v>168</v>
      </c>
      <c r="N82" s="22" t="s">
        <v>76</v>
      </c>
    </row>
    <row r="83" spans="1:14" ht="17.45" customHeight="1" x14ac:dyDescent="0.25">
      <c r="A83" s="18">
        <f>A82+1</f>
        <v>61</v>
      </c>
      <c r="B83" s="12" t="s">
        <v>267</v>
      </c>
      <c r="C83" s="21" t="s">
        <v>163</v>
      </c>
      <c r="D83" s="20">
        <v>360.43</v>
      </c>
      <c r="E83" s="21">
        <f>D83*1.1507</f>
        <v>414.746801</v>
      </c>
      <c r="F83" s="21">
        <f>E83</f>
        <v>414.746801</v>
      </c>
      <c r="G83" s="16">
        <v>15.2</v>
      </c>
      <c r="H83" s="16">
        <v>15.2</v>
      </c>
      <c r="I83" s="15">
        <f>D83*H83</f>
        <v>5478.5360000000001</v>
      </c>
      <c r="J83" s="15"/>
      <c r="K83" s="15"/>
      <c r="L83" s="15">
        <f t="shared" si="16"/>
        <v>5478.5360000000001</v>
      </c>
      <c r="M83" s="22" t="s">
        <v>168</v>
      </c>
      <c r="N83" s="22" t="s">
        <v>76</v>
      </c>
    </row>
    <row r="84" spans="1:14" ht="17.45" customHeight="1" x14ac:dyDescent="0.25">
      <c r="A84" s="18"/>
      <c r="B84" s="18"/>
      <c r="C84" s="29" t="s">
        <v>79</v>
      </c>
      <c r="D84" s="20"/>
      <c r="E84" s="21"/>
      <c r="F84" s="21"/>
      <c r="G84" s="32"/>
      <c r="H84" s="16"/>
      <c r="I84" s="15"/>
      <c r="J84" s="15"/>
      <c r="K84" s="15"/>
      <c r="L84" s="15"/>
      <c r="M84" s="22"/>
      <c r="N84" s="22"/>
    </row>
    <row r="85" spans="1:14" ht="17.45" customHeight="1" x14ac:dyDescent="0.25">
      <c r="A85" s="18"/>
      <c r="B85" s="12"/>
      <c r="C85" s="13" t="s">
        <v>80</v>
      </c>
      <c r="D85" s="20"/>
      <c r="E85" s="21"/>
      <c r="F85" s="21"/>
      <c r="G85" s="16"/>
      <c r="H85" s="16"/>
      <c r="I85" s="15"/>
      <c r="J85" s="15"/>
      <c r="K85" s="15"/>
      <c r="L85" s="15"/>
      <c r="M85" s="22"/>
      <c r="N85" s="22"/>
    </row>
    <row r="86" spans="1:14" ht="17.45" customHeight="1" x14ac:dyDescent="0.25">
      <c r="A86" s="3">
        <f>A83+1</f>
        <v>62</v>
      </c>
      <c r="B86" s="12" t="s">
        <v>268</v>
      </c>
      <c r="C86" s="19" t="s">
        <v>81</v>
      </c>
      <c r="D86" s="20">
        <v>288.39999999999998</v>
      </c>
      <c r="E86" s="21">
        <f>D86*1.1507</f>
        <v>331.86187999999999</v>
      </c>
      <c r="F86" s="21">
        <f>E86</f>
        <v>331.86187999999999</v>
      </c>
      <c r="G86" s="16">
        <v>15.2</v>
      </c>
      <c r="H86" s="16">
        <v>15.2</v>
      </c>
      <c r="I86" s="15">
        <f>D86*H86</f>
        <v>4383.6799999999994</v>
      </c>
      <c r="J86" s="15">
        <v>1037.2</v>
      </c>
      <c r="K86" s="15"/>
      <c r="L86" s="15">
        <f t="shared" si="16"/>
        <v>5420.8799999999992</v>
      </c>
      <c r="M86" s="22" t="s">
        <v>185</v>
      </c>
      <c r="N86" s="22" t="s">
        <v>80</v>
      </c>
    </row>
    <row r="87" spans="1:14" ht="17.45" customHeight="1" x14ac:dyDescent="0.25">
      <c r="A87" s="3">
        <f>A86+1</f>
        <v>63</v>
      </c>
      <c r="B87" s="12" t="s">
        <v>269</v>
      </c>
      <c r="C87" s="26" t="s">
        <v>82</v>
      </c>
      <c r="D87" s="20">
        <v>341.46</v>
      </c>
      <c r="E87" s="21">
        <f>D87*1.1507</f>
        <v>392.91802200000001</v>
      </c>
      <c r="F87" s="21">
        <f>E87</f>
        <v>392.91802200000001</v>
      </c>
      <c r="G87" s="16">
        <v>15.2</v>
      </c>
      <c r="H87" s="16">
        <v>15.2</v>
      </c>
      <c r="I87" s="15">
        <f>D87*H87</f>
        <v>5190.1919999999991</v>
      </c>
      <c r="J87" s="15"/>
      <c r="K87" s="15"/>
      <c r="L87" s="15">
        <f t="shared" si="16"/>
        <v>5190.1919999999991</v>
      </c>
      <c r="M87" s="22" t="s">
        <v>169</v>
      </c>
      <c r="N87" s="22" t="s">
        <v>80</v>
      </c>
    </row>
    <row r="88" spans="1:14" ht="17.45" customHeight="1" x14ac:dyDescent="0.25">
      <c r="A88" s="3">
        <f>A87+1</f>
        <v>64</v>
      </c>
      <c r="B88" s="12" t="s">
        <v>270</v>
      </c>
      <c r="C88" s="26" t="s">
        <v>83</v>
      </c>
      <c r="D88" s="20">
        <v>338.69</v>
      </c>
      <c r="E88" s="21">
        <f>D88*1.1507</f>
        <v>389.73058300000002</v>
      </c>
      <c r="F88" s="21">
        <f>E88</f>
        <v>389.73058300000002</v>
      </c>
      <c r="G88" s="16">
        <v>15.2</v>
      </c>
      <c r="H88" s="16">
        <v>15.2</v>
      </c>
      <c r="I88" s="15">
        <f>D88*H88</f>
        <v>5148.0879999999997</v>
      </c>
      <c r="J88" s="15">
        <v>622.32000000000005</v>
      </c>
      <c r="K88" s="15"/>
      <c r="L88" s="15">
        <f t="shared" si="16"/>
        <v>5770.4079999999994</v>
      </c>
      <c r="M88" s="22" t="s">
        <v>168</v>
      </c>
      <c r="N88" s="22" t="s">
        <v>80</v>
      </c>
    </row>
    <row r="89" spans="1:14" ht="17.45" customHeight="1" x14ac:dyDescent="0.25">
      <c r="A89" s="3">
        <f>A88+1</f>
        <v>65</v>
      </c>
      <c r="B89" s="12" t="s">
        <v>271</v>
      </c>
      <c r="C89" s="19" t="s">
        <v>84</v>
      </c>
      <c r="D89" s="20">
        <v>422.3</v>
      </c>
      <c r="E89" s="21">
        <f>D89*1.1507</f>
        <v>485.94061000000005</v>
      </c>
      <c r="F89" s="21">
        <f>E89</f>
        <v>485.94061000000005</v>
      </c>
      <c r="G89" s="16">
        <v>15.2</v>
      </c>
      <c r="H89" s="16">
        <v>15.2</v>
      </c>
      <c r="I89" s="15">
        <f>D89*H89</f>
        <v>6418.96</v>
      </c>
      <c r="J89" s="15">
        <v>622.32000000000005</v>
      </c>
      <c r="K89" s="15"/>
      <c r="L89" s="15">
        <f t="shared" si="16"/>
        <v>7041.28</v>
      </c>
      <c r="M89" s="22" t="s">
        <v>169</v>
      </c>
      <c r="N89" s="22" t="s">
        <v>80</v>
      </c>
    </row>
    <row r="90" spans="1:14" ht="17.45" customHeight="1" x14ac:dyDescent="0.25">
      <c r="A90" s="3">
        <f>A89+1</f>
        <v>66</v>
      </c>
      <c r="B90" s="12">
        <v>2.1988502869999999E-2</v>
      </c>
      <c r="C90" s="19" t="s">
        <v>85</v>
      </c>
      <c r="D90" s="20">
        <v>288.39999999999998</v>
      </c>
      <c r="E90" s="21">
        <f>D90*1.1507</f>
        <v>331.86187999999999</v>
      </c>
      <c r="F90" s="21">
        <f>E90</f>
        <v>331.86187999999999</v>
      </c>
      <c r="G90" s="16">
        <v>15.2</v>
      </c>
      <c r="H90" s="16">
        <v>15.2</v>
      </c>
      <c r="I90" s="15">
        <f>D90*H90</f>
        <v>4383.6799999999994</v>
      </c>
      <c r="J90" s="15"/>
      <c r="K90" s="15"/>
      <c r="L90" s="15">
        <f t="shared" si="16"/>
        <v>4383.6799999999994</v>
      </c>
      <c r="M90" s="22" t="s">
        <v>185</v>
      </c>
      <c r="N90" s="22" t="s">
        <v>80</v>
      </c>
    </row>
    <row r="91" spans="1:14" ht="17.45" customHeight="1" x14ac:dyDescent="0.25">
      <c r="A91" s="18"/>
      <c r="B91" s="12"/>
      <c r="C91" s="13" t="s">
        <v>86</v>
      </c>
      <c r="D91" s="20"/>
      <c r="E91" s="21"/>
      <c r="F91" s="21"/>
      <c r="G91" s="16"/>
      <c r="H91" s="16"/>
      <c r="I91" s="15"/>
      <c r="J91" s="15"/>
      <c r="K91" s="15"/>
      <c r="L91" s="15"/>
      <c r="M91" s="22"/>
      <c r="N91" s="22"/>
    </row>
    <row r="92" spans="1:14" ht="17.45" customHeight="1" x14ac:dyDescent="0.25">
      <c r="A92" s="18">
        <f>A90+1</f>
        <v>67</v>
      </c>
      <c r="B92" s="12" t="s">
        <v>272</v>
      </c>
      <c r="C92" s="25" t="s">
        <v>87</v>
      </c>
      <c r="D92" s="20">
        <v>422.3</v>
      </c>
      <c r="E92" s="21">
        <f t="shared" ref="E92:E109" si="17">D92*1.1507</f>
        <v>485.94061000000005</v>
      </c>
      <c r="F92" s="21">
        <f t="shared" ref="F92:F109" si="18">E92</f>
        <v>485.94061000000005</v>
      </c>
      <c r="G92" s="16">
        <v>15.2</v>
      </c>
      <c r="H92" s="16">
        <v>15.2</v>
      </c>
      <c r="I92" s="15">
        <f t="shared" ref="I92:I109" si="19">D92*H92</f>
        <v>6418.96</v>
      </c>
      <c r="J92" s="15"/>
      <c r="K92" s="15"/>
      <c r="L92" s="15">
        <f t="shared" si="16"/>
        <v>6418.96</v>
      </c>
      <c r="M92" s="22" t="s">
        <v>171</v>
      </c>
      <c r="N92" s="22" t="s">
        <v>86</v>
      </c>
    </row>
    <row r="93" spans="1:14" ht="17.45" customHeight="1" x14ac:dyDescent="0.25">
      <c r="A93" s="18">
        <f t="shared" ref="A93:A109" si="20">A92+1</f>
        <v>68</v>
      </c>
      <c r="B93" s="12" t="s">
        <v>273</v>
      </c>
      <c r="C93" s="19" t="s">
        <v>88</v>
      </c>
      <c r="D93" s="20">
        <v>288.27</v>
      </c>
      <c r="E93" s="21">
        <f t="shared" si="17"/>
        <v>331.712289</v>
      </c>
      <c r="F93" s="21">
        <f t="shared" si="18"/>
        <v>331.712289</v>
      </c>
      <c r="G93" s="16">
        <v>15.2</v>
      </c>
      <c r="H93" s="16">
        <v>15.2</v>
      </c>
      <c r="I93" s="15">
        <f t="shared" si="19"/>
        <v>4381.7039999999997</v>
      </c>
      <c r="J93" s="15">
        <v>1244.6400000000001</v>
      </c>
      <c r="K93" s="15"/>
      <c r="L93" s="15">
        <f t="shared" si="16"/>
        <v>5626.3440000000001</v>
      </c>
      <c r="M93" s="22" t="s">
        <v>187</v>
      </c>
      <c r="N93" s="22" t="s">
        <v>86</v>
      </c>
    </row>
    <row r="94" spans="1:14" ht="17.45" customHeight="1" x14ac:dyDescent="0.25">
      <c r="A94" s="18">
        <f t="shared" si="20"/>
        <v>69</v>
      </c>
      <c r="B94" s="12" t="s">
        <v>274</v>
      </c>
      <c r="C94" s="19" t="s">
        <v>89</v>
      </c>
      <c r="D94" s="20">
        <v>288.27</v>
      </c>
      <c r="E94" s="21">
        <f t="shared" si="17"/>
        <v>331.712289</v>
      </c>
      <c r="F94" s="21">
        <f t="shared" si="18"/>
        <v>331.712289</v>
      </c>
      <c r="G94" s="16">
        <v>15.2</v>
      </c>
      <c r="H94" s="16">
        <v>15.2</v>
      </c>
      <c r="I94" s="15">
        <f t="shared" si="19"/>
        <v>4381.7039999999997</v>
      </c>
      <c r="J94" s="15">
        <v>1452.08</v>
      </c>
      <c r="K94" s="15"/>
      <c r="L94" s="15">
        <f t="shared" si="16"/>
        <v>5833.7839999999997</v>
      </c>
      <c r="M94" s="22" t="s">
        <v>187</v>
      </c>
      <c r="N94" s="22" t="s">
        <v>86</v>
      </c>
    </row>
    <row r="95" spans="1:14" ht="17.45" customHeight="1" x14ac:dyDescent="0.25">
      <c r="A95" s="18">
        <f t="shared" si="20"/>
        <v>70</v>
      </c>
      <c r="B95" s="12" t="s">
        <v>275</v>
      </c>
      <c r="C95" s="19" t="s">
        <v>90</v>
      </c>
      <c r="D95" s="20">
        <v>288.27</v>
      </c>
      <c r="E95" s="21">
        <f t="shared" si="17"/>
        <v>331.712289</v>
      </c>
      <c r="F95" s="21">
        <f t="shared" si="18"/>
        <v>331.712289</v>
      </c>
      <c r="G95" s="16">
        <v>15.2</v>
      </c>
      <c r="H95" s="16">
        <v>15.2</v>
      </c>
      <c r="I95" s="15">
        <f t="shared" si="19"/>
        <v>4381.7039999999997</v>
      </c>
      <c r="J95" s="15">
        <v>1037.2</v>
      </c>
      <c r="K95" s="15"/>
      <c r="L95" s="15">
        <f t="shared" si="16"/>
        <v>5418.9039999999995</v>
      </c>
      <c r="M95" s="22" t="s">
        <v>187</v>
      </c>
      <c r="N95" s="22" t="s">
        <v>86</v>
      </c>
    </row>
    <row r="96" spans="1:14" ht="17.45" customHeight="1" x14ac:dyDescent="0.25">
      <c r="A96" s="18">
        <f t="shared" si="20"/>
        <v>71</v>
      </c>
      <c r="B96" s="12" t="s">
        <v>276</v>
      </c>
      <c r="C96" s="19" t="s">
        <v>91</v>
      </c>
      <c r="D96" s="20">
        <v>288.27</v>
      </c>
      <c r="E96" s="21">
        <f t="shared" si="17"/>
        <v>331.712289</v>
      </c>
      <c r="F96" s="21">
        <f t="shared" si="18"/>
        <v>331.712289</v>
      </c>
      <c r="G96" s="16">
        <v>15.2</v>
      </c>
      <c r="H96" s="16">
        <v>15.2</v>
      </c>
      <c r="I96" s="15">
        <f t="shared" si="19"/>
        <v>4381.7039999999997</v>
      </c>
      <c r="J96" s="15">
        <v>622.32000000000005</v>
      </c>
      <c r="K96" s="15"/>
      <c r="L96" s="15">
        <f t="shared" si="16"/>
        <v>5004.0239999999994</v>
      </c>
      <c r="M96" s="22" t="s">
        <v>187</v>
      </c>
      <c r="N96" s="22" t="s">
        <v>86</v>
      </c>
    </row>
    <row r="97" spans="1:14" ht="17.45" customHeight="1" x14ac:dyDescent="0.25">
      <c r="A97" s="18">
        <f t="shared" si="20"/>
        <v>72</v>
      </c>
      <c r="B97" s="12" t="s">
        <v>277</v>
      </c>
      <c r="C97" s="19" t="s">
        <v>92</v>
      </c>
      <c r="D97" s="20">
        <v>288.27</v>
      </c>
      <c r="E97" s="21">
        <f t="shared" si="17"/>
        <v>331.712289</v>
      </c>
      <c r="F97" s="21">
        <f t="shared" si="18"/>
        <v>331.712289</v>
      </c>
      <c r="G97" s="16">
        <v>15.2</v>
      </c>
      <c r="H97" s="16">
        <v>15.2</v>
      </c>
      <c r="I97" s="15">
        <f t="shared" si="19"/>
        <v>4381.7039999999997</v>
      </c>
      <c r="J97" s="15">
        <v>1244.6400000000001</v>
      </c>
      <c r="K97" s="15"/>
      <c r="L97" s="15">
        <f t="shared" si="16"/>
        <v>5626.3440000000001</v>
      </c>
      <c r="M97" s="22" t="s">
        <v>187</v>
      </c>
      <c r="N97" s="22" t="s">
        <v>86</v>
      </c>
    </row>
    <row r="98" spans="1:14" ht="17.45" customHeight="1" x14ac:dyDescent="0.25">
      <c r="A98" s="18">
        <f t="shared" si="20"/>
        <v>73</v>
      </c>
      <c r="B98" s="12" t="s">
        <v>278</v>
      </c>
      <c r="C98" s="19" t="s">
        <v>93</v>
      </c>
      <c r="D98" s="20">
        <v>288.27</v>
      </c>
      <c r="E98" s="21">
        <f t="shared" si="17"/>
        <v>331.712289</v>
      </c>
      <c r="F98" s="21">
        <f t="shared" si="18"/>
        <v>331.712289</v>
      </c>
      <c r="G98" s="16">
        <v>15.2</v>
      </c>
      <c r="H98" s="16">
        <v>15.2</v>
      </c>
      <c r="I98" s="15">
        <f t="shared" si="19"/>
        <v>4381.7039999999997</v>
      </c>
      <c r="J98" s="15">
        <v>1244.6400000000001</v>
      </c>
      <c r="K98" s="15"/>
      <c r="L98" s="15">
        <f t="shared" si="16"/>
        <v>5626.3440000000001</v>
      </c>
      <c r="M98" s="22" t="s">
        <v>187</v>
      </c>
      <c r="N98" s="22" t="s">
        <v>86</v>
      </c>
    </row>
    <row r="99" spans="1:14" ht="17.45" customHeight="1" x14ac:dyDescent="0.25">
      <c r="A99" s="18">
        <f t="shared" si="20"/>
        <v>74</v>
      </c>
      <c r="B99" s="12" t="s">
        <v>279</v>
      </c>
      <c r="C99" s="19" t="s">
        <v>94</v>
      </c>
      <c r="D99" s="20">
        <v>288.27</v>
      </c>
      <c r="E99" s="21">
        <f t="shared" si="17"/>
        <v>331.712289</v>
      </c>
      <c r="F99" s="21">
        <f t="shared" si="18"/>
        <v>331.712289</v>
      </c>
      <c r="G99" s="16">
        <v>15.2</v>
      </c>
      <c r="H99" s="16">
        <v>15.2</v>
      </c>
      <c r="I99" s="15">
        <f t="shared" si="19"/>
        <v>4381.7039999999997</v>
      </c>
      <c r="J99" s="15">
        <v>829.76</v>
      </c>
      <c r="K99" s="15"/>
      <c r="L99" s="15">
        <f t="shared" si="16"/>
        <v>5211.4639999999999</v>
      </c>
      <c r="M99" s="22" t="s">
        <v>187</v>
      </c>
      <c r="N99" s="22" t="s">
        <v>86</v>
      </c>
    </row>
    <row r="100" spans="1:14" ht="17.45" customHeight="1" x14ac:dyDescent="0.25">
      <c r="A100" s="18">
        <f t="shared" si="20"/>
        <v>75</v>
      </c>
      <c r="B100" s="12" t="s">
        <v>280</v>
      </c>
      <c r="C100" s="19" t="s">
        <v>95</v>
      </c>
      <c r="D100" s="20">
        <v>288.27</v>
      </c>
      <c r="E100" s="21">
        <f t="shared" si="17"/>
        <v>331.712289</v>
      </c>
      <c r="F100" s="21">
        <f t="shared" si="18"/>
        <v>331.712289</v>
      </c>
      <c r="G100" s="16">
        <v>15.2</v>
      </c>
      <c r="H100" s="16">
        <v>15.2</v>
      </c>
      <c r="I100" s="15">
        <f t="shared" si="19"/>
        <v>4381.7039999999997</v>
      </c>
      <c r="J100" s="15">
        <v>1244.6400000000001</v>
      </c>
      <c r="K100" s="15"/>
      <c r="L100" s="15">
        <f t="shared" si="16"/>
        <v>5626.3440000000001</v>
      </c>
      <c r="M100" s="22" t="s">
        <v>187</v>
      </c>
      <c r="N100" s="22" t="s">
        <v>86</v>
      </c>
    </row>
    <row r="101" spans="1:14" ht="17.45" customHeight="1" x14ac:dyDescent="0.25">
      <c r="A101" s="18">
        <f t="shared" si="20"/>
        <v>76</v>
      </c>
      <c r="B101" s="12" t="s">
        <v>281</v>
      </c>
      <c r="C101" s="19" t="s">
        <v>96</v>
      </c>
      <c r="D101" s="20">
        <v>288.27</v>
      </c>
      <c r="E101" s="21">
        <f t="shared" si="17"/>
        <v>331.712289</v>
      </c>
      <c r="F101" s="21">
        <f t="shared" si="18"/>
        <v>331.712289</v>
      </c>
      <c r="G101" s="16">
        <v>15.2</v>
      </c>
      <c r="H101" s="16">
        <v>15.2</v>
      </c>
      <c r="I101" s="15">
        <f t="shared" si="19"/>
        <v>4381.7039999999997</v>
      </c>
      <c r="J101" s="15">
        <v>1037.2</v>
      </c>
      <c r="K101" s="15"/>
      <c r="L101" s="15">
        <f t="shared" si="16"/>
        <v>5418.9039999999995</v>
      </c>
      <c r="M101" s="22" t="s">
        <v>187</v>
      </c>
      <c r="N101" s="22" t="s">
        <v>86</v>
      </c>
    </row>
    <row r="102" spans="1:14" ht="17.45" customHeight="1" x14ac:dyDescent="0.25">
      <c r="A102" s="18">
        <f t="shared" si="20"/>
        <v>77</v>
      </c>
      <c r="B102" s="12" t="s">
        <v>282</v>
      </c>
      <c r="C102" s="19" t="s">
        <v>97</v>
      </c>
      <c r="D102" s="20">
        <v>260.58999999999997</v>
      </c>
      <c r="E102" s="21">
        <f t="shared" si="17"/>
        <v>299.86091299999998</v>
      </c>
      <c r="F102" s="21">
        <f t="shared" si="18"/>
        <v>299.86091299999998</v>
      </c>
      <c r="G102" s="16">
        <v>15.2</v>
      </c>
      <c r="H102" s="16">
        <v>15.2</v>
      </c>
      <c r="I102" s="15">
        <f t="shared" si="19"/>
        <v>3960.9679999999994</v>
      </c>
      <c r="J102" s="15">
        <v>1244.6400000000001</v>
      </c>
      <c r="K102" s="15"/>
      <c r="L102" s="15">
        <f t="shared" si="16"/>
        <v>5205.6079999999993</v>
      </c>
      <c r="M102" s="22" t="s">
        <v>181</v>
      </c>
      <c r="N102" s="22" t="s">
        <v>86</v>
      </c>
    </row>
    <row r="103" spans="1:14" ht="17.45" customHeight="1" x14ac:dyDescent="0.25">
      <c r="A103" s="18">
        <f t="shared" si="20"/>
        <v>78</v>
      </c>
      <c r="B103" s="12" t="s">
        <v>283</v>
      </c>
      <c r="C103" s="19" t="s">
        <v>98</v>
      </c>
      <c r="D103" s="20">
        <v>146.77000000000001</v>
      </c>
      <c r="E103" s="21">
        <f t="shared" si="17"/>
        <v>168.88823900000003</v>
      </c>
      <c r="F103" s="21">
        <f t="shared" si="18"/>
        <v>168.88823900000003</v>
      </c>
      <c r="G103" s="16">
        <v>15.2</v>
      </c>
      <c r="H103" s="16">
        <v>15.2</v>
      </c>
      <c r="I103" s="15">
        <f t="shared" si="19"/>
        <v>2230.904</v>
      </c>
      <c r="J103" s="15">
        <v>1244.6400000000001</v>
      </c>
      <c r="K103" s="15">
        <v>51.06</v>
      </c>
      <c r="L103" s="15">
        <f t="shared" si="16"/>
        <v>3526.6039999999998</v>
      </c>
      <c r="M103" s="22" t="s">
        <v>181</v>
      </c>
      <c r="N103" s="22" t="s">
        <v>86</v>
      </c>
    </row>
    <row r="104" spans="1:14" ht="17.45" customHeight="1" x14ac:dyDescent="0.25">
      <c r="A104" s="18">
        <f t="shared" si="20"/>
        <v>79</v>
      </c>
      <c r="B104" s="12" t="s">
        <v>284</v>
      </c>
      <c r="C104" s="19" t="s">
        <v>99</v>
      </c>
      <c r="D104" s="20">
        <v>260.58999999999997</v>
      </c>
      <c r="E104" s="21">
        <f t="shared" si="17"/>
        <v>299.86091299999998</v>
      </c>
      <c r="F104" s="21">
        <f t="shared" si="18"/>
        <v>299.86091299999998</v>
      </c>
      <c r="G104" s="16">
        <v>15.2</v>
      </c>
      <c r="H104" s="16">
        <v>15.2</v>
      </c>
      <c r="I104" s="15">
        <f t="shared" si="19"/>
        <v>3960.9679999999994</v>
      </c>
      <c r="J104" s="15">
        <v>1244.6400000000001</v>
      </c>
      <c r="K104" s="15"/>
      <c r="L104" s="15">
        <f t="shared" si="16"/>
        <v>5205.6079999999993</v>
      </c>
      <c r="M104" s="22" t="s">
        <v>181</v>
      </c>
      <c r="N104" s="22" t="s">
        <v>86</v>
      </c>
    </row>
    <row r="105" spans="1:14" ht="17.45" customHeight="1" x14ac:dyDescent="0.25">
      <c r="A105" s="18">
        <f t="shared" si="20"/>
        <v>80</v>
      </c>
      <c r="B105" s="12" t="s">
        <v>285</v>
      </c>
      <c r="C105" s="19" t="s">
        <v>100</v>
      </c>
      <c r="D105" s="20">
        <v>260.58999999999997</v>
      </c>
      <c r="E105" s="21">
        <f t="shared" si="17"/>
        <v>299.86091299999998</v>
      </c>
      <c r="F105" s="21">
        <f t="shared" si="18"/>
        <v>299.86091299999998</v>
      </c>
      <c r="G105" s="16">
        <v>15.2</v>
      </c>
      <c r="H105" s="16">
        <v>15.2</v>
      </c>
      <c r="I105" s="15">
        <f t="shared" si="19"/>
        <v>3960.9679999999994</v>
      </c>
      <c r="J105" s="15">
        <v>1037.2</v>
      </c>
      <c r="K105" s="15"/>
      <c r="L105" s="15">
        <f t="shared" si="16"/>
        <v>4998.1679999999997</v>
      </c>
      <c r="M105" s="22" t="s">
        <v>181</v>
      </c>
      <c r="N105" s="22" t="s">
        <v>86</v>
      </c>
    </row>
    <row r="106" spans="1:14" ht="17.45" customHeight="1" x14ac:dyDescent="0.25">
      <c r="A106" s="18">
        <f t="shared" si="20"/>
        <v>81</v>
      </c>
      <c r="B106" s="12" t="s">
        <v>286</v>
      </c>
      <c r="C106" s="19" t="s">
        <v>101</v>
      </c>
      <c r="D106" s="20">
        <v>260.58999999999997</v>
      </c>
      <c r="E106" s="21">
        <f t="shared" si="17"/>
        <v>299.86091299999998</v>
      </c>
      <c r="F106" s="21">
        <f t="shared" si="18"/>
        <v>299.86091299999998</v>
      </c>
      <c r="G106" s="16">
        <v>15.2</v>
      </c>
      <c r="H106" s="16">
        <v>15.2</v>
      </c>
      <c r="I106" s="15">
        <f t="shared" si="19"/>
        <v>3960.9679999999994</v>
      </c>
      <c r="J106" s="15">
        <v>1037.2</v>
      </c>
      <c r="K106" s="15"/>
      <c r="L106" s="15">
        <f t="shared" si="16"/>
        <v>4998.1679999999997</v>
      </c>
      <c r="M106" s="22" t="s">
        <v>181</v>
      </c>
      <c r="N106" s="22" t="s">
        <v>86</v>
      </c>
    </row>
    <row r="107" spans="1:14" ht="17.45" customHeight="1" x14ac:dyDescent="0.25">
      <c r="A107" s="18">
        <f t="shared" si="20"/>
        <v>82</v>
      </c>
      <c r="B107" s="12" t="s">
        <v>287</v>
      </c>
      <c r="C107" s="19" t="s">
        <v>102</v>
      </c>
      <c r="D107" s="20">
        <v>260.58999999999997</v>
      </c>
      <c r="E107" s="21">
        <f t="shared" si="17"/>
        <v>299.86091299999998</v>
      </c>
      <c r="F107" s="21">
        <f t="shared" si="18"/>
        <v>299.86091299999998</v>
      </c>
      <c r="G107" s="16">
        <v>15.2</v>
      </c>
      <c r="H107" s="16">
        <v>15.2</v>
      </c>
      <c r="I107" s="15">
        <f t="shared" si="19"/>
        <v>3960.9679999999994</v>
      </c>
      <c r="J107" s="15">
        <v>1037.2</v>
      </c>
      <c r="K107" s="15"/>
      <c r="L107" s="15">
        <f t="shared" si="16"/>
        <v>4998.1679999999997</v>
      </c>
      <c r="M107" s="22" t="s">
        <v>180</v>
      </c>
      <c r="N107" s="22" t="s">
        <v>86</v>
      </c>
    </row>
    <row r="108" spans="1:14" ht="17.45" customHeight="1" x14ac:dyDescent="0.25">
      <c r="A108" s="18">
        <f t="shared" si="20"/>
        <v>83</v>
      </c>
      <c r="B108" s="12" t="s">
        <v>288</v>
      </c>
      <c r="C108" s="19" t="s">
        <v>103</v>
      </c>
      <c r="D108" s="20">
        <v>260.58999999999997</v>
      </c>
      <c r="E108" s="21">
        <f t="shared" si="17"/>
        <v>299.86091299999998</v>
      </c>
      <c r="F108" s="21">
        <f t="shared" si="18"/>
        <v>299.86091299999998</v>
      </c>
      <c r="G108" s="16">
        <v>15.2</v>
      </c>
      <c r="H108" s="16">
        <v>15.2</v>
      </c>
      <c r="I108" s="15">
        <f t="shared" si="19"/>
        <v>3960.9679999999994</v>
      </c>
      <c r="J108" s="15">
        <v>1037.2</v>
      </c>
      <c r="K108" s="15"/>
      <c r="L108" s="15">
        <f t="shared" si="16"/>
        <v>4998.1679999999997</v>
      </c>
      <c r="M108" s="22" t="s">
        <v>181</v>
      </c>
      <c r="N108" s="22" t="s">
        <v>86</v>
      </c>
    </row>
    <row r="109" spans="1:14" ht="17.45" customHeight="1" x14ac:dyDescent="0.25">
      <c r="A109" s="18">
        <f t="shared" si="20"/>
        <v>84</v>
      </c>
      <c r="B109" s="12" t="s">
        <v>289</v>
      </c>
      <c r="C109" s="19" t="s">
        <v>104</v>
      </c>
      <c r="D109" s="20">
        <v>260.58999999999997</v>
      </c>
      <c r="E109" s="21">
        <f t="shared" si="17"/>
        <v>299.86091299999998</v>
      </c>
      <c r="F109" s="21">
        <f t="shared" si="18"/>
        <v>299.86091299999998</v>
      </c>
      <c r="G109" s="16">
        <v>15.2</v>
      </c>
      <c r="H109" s="16">
        <v>15.2</v>
      </c>
      <c r="I109" s="15">
        <f t="shared" si="19"/>
        <v>3960.9679999999994</v>
      </c>
      <c r="J109" s="15">
        <v>622.32000000000005</v>
      </c>
      <c r="K109" s="15"/>
      <c r="L109" s="15">
        <f t="shared" si="16"/>
        <v>4583.2879999999996</v>
      </c>
      <c r="M109" s="22" t="s">
        <v>181</v>
      </c>
      <c r="N109" s="22" t="s">
        <v>86</v>
      </c>
    </row>
    <row r="110" spans="1:14" ht="17.45" customHeight="1" x14ac:dyDescent="0.25">
      <c r="A110" s="18">
        <f>A109+1</f>
        <v>85</v>
      </c>
      <c r="B110" s="12" t="s">
        <v>290</v>
      </c>
      <c r="C110" s="25" t="s">
        <v>105</v>
      </c>
      <c r="D110" s="20">
        <v>362.77</v>
      </c>
      <c r="E110" s="21">
        <f>D110*1.1507</f>
        <v>417.43943899999999</v>
      </c>
      <c r="F110" s="21">
        <f>E110</f>
        <v>417.43943899999999</v>
      </c>
      <c r="G110" s="16">
        <v>15.2</v>
      </c>
      <c r="H110" s="16">
        <v>15.2</v>
      </c>
      <c r="I110" s="15">
        <f>D110*H110</f>
        <v>5514.1039999999994</v>
      </c>
      <c r="J110" s="15"/>
      <c r="K110" s="15"/>
      <c r="L110" s="15">
        <f t="shared" si="16"/>
        <v>5514.1039999999994</v>
      </c>
      <c r="M110" s="22" t="s">
        <v>180</v>
      </c>
      <c r="N110" s="22" t="s">
        <v>86</v>
      </c>
    </row>
    <row r="111" spans="1:14" ht="17.45" customHeight="1" x14ac:dyDescent="0.25">
      <c r="A111" s="18">
        <f>A110+1</f>
        <v>86</v>
      </c>
      <c r="B111" s="12" t="s">
        <v>291</v>
      </c>
      <c r="C111" s="19" t="s">
        <v>106</v>
      </c>
      <c r="D111" s="20">
        <v>262.22000000000003</v>
      </c>
      <c r="E111" s="21">
        <f>D111*1.1507</f>
        <v>301.73655400000007</v>
      </c>
      <c r="F111" s="21">
        <f>E111</f>
        <v>301.73655400000007</v>
      </c>
      <c r="G111" s="16">
        <v>15.2</v>
      </c>
      <c r="H111" s="16">
        <v>15.2</v>
      </c>
      <c r="I111" s="15">
        <f>D111*H111</f>
        <v>3985.7440000000001</v>
      </c>
      <c r="J111" s="15">
        <v>829.76</v>
      </c>
      <c r="K111" s="15"/>
      <c r="L111" s="15">
        <f t="shared" si="16"/>
        <v>4815.5039999999999</v>
      </c>
      <c r="M111" s="22" t="s">
        <v>180</v>
      </c>
      <c r="N111" s="22" t="s">
        <v>86</v>
      </c>
    </row>
    <row r="112" spans="1:14" ht="17.45" customHeight="1" x14ac:dyDescent="0.25">
      <c r="A112" s="18">
        <f>A111+1</f>
        <v>87</v>
      </c>
      <c r="B112" s="12" t="s">
        <v>292</v>
      </c>
      <c r="C112" s="19" t="s">
        <v>107</v>
      </c>
      <c r="D112" s="20">
        <v>262.22000000000003</v>
      </c>
      <c r="E112" s="21">
        <f>D112*1.1507</f>
        <v>301.73655400000007</v>
      </c>
      <c r="F112" s="21">
        <f>E112</f>
        <v>301.73655400000007</v>
      </c>
      <c r="G112" s="16">
        <v>15.2</v>
      </c>
      <c r="H112" s="16">
        <v>15.2</v>
      </c>
      <c r="I112" s="15">
        <f>D112*H112</f>
        <v>3985.7440000000001</v>
      </c>
      <c r="J112" s="15">
        <v>1037.2</v>
      </c>
      <c r="K112" s="15"/>
      <c r="L112" s="15">
        <f>SUM(I112+J112+K112)</f>
        <v>5022.9440000000004</v>
      </c>
      <c r="M112" s="22" t="s">
        <v>188</v>
      </c>
      <c r="N112" s="22" t="s">
        <v>86</v>
      </c>
    </row>
    <row r="113" spans="1:14" ht="17.45" customHeight="1" x14ac:dyDescent="0.25">
      <c r="A113" s="18"/>
      <c r="B113" s="50"/>
      <c r="C113" s="13" t="s">
        <v>109</v>
      </c>
      <c r="D113" s="20"/>
      <c r="E113" s="21"/>
      <c r="F113" s="21"/>
      <c r="G113" s="16"/>
      <c r="H113" s="16"/>
      <c r="I113" s="15"/>
      <c r="J113" s="15"/>
      <c r="K113" s="15"/>
      <c r="L113" s="15"/>
      <c r="M113" s="22"/>
      <c r="N113" s="22"/>
    </row>
    <row r="114" spans="1:14" ht="17.45" customHeight="1" x14ac:dyDescent="0.3">
      <c r="A114" s="3">
        <f>A112+1</f>
        <v>88</v>
      </c>
      <c r="B114" s="23" t="s">
        <v>294</v>
      </c>
      <c r="C114" s="24" t="s">
        <v>110</v>
      </c>
      <c r="D114" s="20">
        <v>422.3</v>
      </c>
      <c r="E114" s="21">
        <f t="shared" ref="E114:E137" si="21">D114*1.1507</f>
        <v>485.94061000000005</v>
      </c>
      <c r="F114" s="21">
        <f t="shared" ref="F114:F137" si="22">E114</f>
        <v>485.94061000000005</v>
      </c>
      <c r="G114" s="16">
        <v>15.2</v>
      </c>
      <c r="H114" s="16">
        <v>15.2</v>
      </c>
      <c r="I114" s="15">
        <f t="shared" ref="I114:I137" si="23">D114*H114</f>
        <v>6418.96</v>
      </c>
      <c r="J114" s="15"/>
      <c r="K114" s="15"/>
      <c r="L114" s="15">
        <f t="shared" si="16"/>
        <v>6418.96</v>
      </c>
      <c r="M114" s="22" t="s">
        <v>170</v>
      </c>
      <c r="N114" s="22" t="s">
        <v>189</v>
      </c>
    </row>
    <row r="115" spans="1:14" ht="17.45" customHeight="1" x14ac:dyDescent="0.25">
      <c r="A115" s="18">
        <f t="shared" ref="A115:A136" si="24">A114+1</f>
        <v>89</v>
      </c>
      <c r="B115" s="12" t="s">
        <v>295</v>
      </c>
      <c r="C115" s="19" t="s">
        <v>111</v>
      </c>
      <c r="D115" s="20">
        <v>428.55</v>
      </c>
      <c r="E115" s="21">
        <f t="shared" si="21"/>
        <v>493.13248500000003</v>
      </c>
      <c r="F115" s="21">
        <f t="shared" si="22"/>
        <v>493.13248500000003</v>
      </c>
      <c r="G115" s="16">
        <v>15.2</v>
      </c>
      <c r="H115" s="16">
        <v>15.2</v>
      </c>
      <c r="I115" s="15">
        <f t="shared" si="23"/>
        <v>6513.96</v>
      </c>
      <c r="J115" s="15">
        <v>1037.2</v>
      </c>
      <c r="K115" s="15"/>
      <c r="L115" s="15">
        <f t="shared" si="16"/>
        <v>7551.16</v>
      </c>
      <c r="M115" s="22" t="s">
        <v>176</v>
      </c>
      <c r="N115" s="22" t="s">
        <v>189</v>
      </c>
    </row>
    <row r="116" spans="1:14" ht="17.45" customHeight="1" x14ac:dyDescent="0.25">
      <c r="A116" s="18">
        <f t="shared" si="24"/>
        <v>90</v>
      </c>
      <c r="B116" s="12" t="s">
        <v>296</v>
      </c>
      <c r="C116" s="19" t="s">
        <v>112</v>
      </c>
      <c r="D116" s="20">
        <v>309</v>
      </c>
      <c r="E116" s="21">
        <f t="shared" si="21"/>
        <v>355.56630000000001</v>
      </c>
      <c r="F116" s="21">
        <f t="shared" si="22"/>
        <v>355.56630000000001</v>
      </c>
      <c r="G116" s="16">
        <v>15.2</v>
      </c>
      <c r="H116" s="16">
        <v>15.2</v>
      </c>
      <c r="I116" s="15">
        <f t="shared" si="23"/>
        <v>4696.8</v>
      </c>
      <c r="J116" s="15">
        <v>1244.6400000000001</v>
      </c>
      <c r="K116" s="15"/>
      <c r="L116" s="15">
        <f t="shared" si="16"/>
        <v>5941.4400000000005</v>
      </c>
      <c r="M116" s="22" t="s">
        <v>351</v>
      </c>
      <c r="N116" s="22" t="s">
        <v>189</v>
      </c>
    </row>
    <row r="117" spans="1:14" ht="17.45" customHeight="1" x14ac:dyDescent="0.25">
      <c r="A117" s="18">
        <f t="shared" si="24"/>
        <v>91</v>
      </c>
      <c r="B117" s="12" t="s">
        <v>297</v>
      </c>
      <c r="C117" s="19" t="s">
        <v>113</v>
      </c>
      <c r="D117" s="20">
        <v>340.19</v>
      </c>
      <c r="E117" s="21">
        <f t="shared" si="21"/>
        <v>391.45663300000001</v>
      </c>
      <c r="F117" s="21">
        <f t="shared" si="22"/>
        <v>391.45663300000001</v>
      </c>
      <c r="G117" s="16">
        <v>15.2</v>
      </c>
      <c r="H117" s="16">
        <v>15.2</v>
      </c>
      <c r="I117" s="15">
        <f t="shared" si="23"/>
        <v>5170.8879999999999</v>
      </c>
      <c r="J117" s="15">
        <v>1037.2</v>
      </c>
      <c r="K117" s="15"/>
      <c r="L117" s="15">
        <f t="shared" si="16"/>
        <v>6208.0879999999997</v>
      </c>
      <c r="M117" s="22" t="s">
        <v>186</v>
      </c>
      <c r="N117" s="22" t="s">
        <v>189</v>
      </c>
    </row>
    <row r="118" spans="1:14" ht="17.45" customHeight="1" x14ac:dyDescent="0.25">
      <c r="A118" s="18">
        <f t="shared" si="24"/>
        <v>92</v>
      </c>
      <c r="B118" s="12" t="s">
        <v>298</v>
      </c>
      <c r="C118" s="19" t="s">
        <v>114</v>
      </c>
      <c r="D118" s="20">
        <v>309</v>
      </c>
      <c r="E118" s="21">
        <f t="shared" si="21"/>
        <v>355.56630000000001</v>
      </c>
      <c r="F118" s="21">
        <f t="shared" si="22"/>
        <v>355.56630000000001</v>
      </c>
      <c r="G118" s="16">
        <v>15.2</v>
      </c>
      <c r="H118" s="16">
        <v>15.2</v>
      </c>
      <c r="I118" s="15">
        <f t="shared" si="23"/>
        <v>4696.8</v>
      </c>
      <c r="J118" s="15">
        <v>1037.2</v>
      </c>
      <c r="K118" s="15"/>
      <c r="L118" s="15">
        <f t="shared" si="16"/>
        <v>5734</v>
      </c>
      <c r="M118" s="22" t="s">
        <v>190</v>
      </c>
      <c r="N118" s="22" t="s">
        <v>189</v>
      </c>
    </row>
    <row r="119" spans="1:14" ht="17.45" customHeight="1" x14ac:dyDescent="0.25">
      <c r="A119" s="18">
        <f t="shared" si="24"/>
        <v>93</v>
      </c>
      <c r="B119" s="12" t="s">
        <v>299</v>
      </c>
      <c r="C119" s="19" t="s">
        <v>115</v>
      </c>
      <c r="D119" s="20">
        <v>309</v>
      </c>
      <c r="E119" s="21">
        <f t="shared" si="21"/>
        <v>355.56630000000001</v>
      </c>
      <c r="F119" s="21">
        <f t="shared" si="22"/>
        <v>355.56630000000001</v>
      </c>
      <c r="G119" s="16">
        <v>15.2</v>
      </c>
      <c r="H119" s="16">
        <v>15.2</v>
      </c>
      <c r="I119" s="15">
        <f t="shared" si="23"/>
        <v>4696.8</v>
      </c>
      <c r="J119" s="15">
        <v>1244.6400000000001</v>
      </c>
      <c r="K119" s="15"/>
      <c r="L119" s="15">
        <f t="shared" si="16"/>
        <v>5941.4400000000005</v>
      </c>
      <c r="M119" s="22" t="s">
        <v>190</v>
      </c>
      <c r="N119" s="22" t="s">
        <v>189</v>
      </c>
    </row>
    <row r="120" spans="1:14" ht="17.45" customHeight="1" x14ac:dyDescent="0.25">
      <c r="A120" s="18">
        <f t="shared" si="24"/>
        <v>94</v>
      </c>
      <c r="B120" s="12" t="s">
        <v>300</v>
      </c>
      <c r="C120" s="19" t="s">
        <v>116</v>
      </c>
      <c r="D120" s="20">
        <v>309</v>
      </c>
      <c r="E120" s="21">
        <f t="shared" si="21"/>
        <v>355.56630000000001</v>
      </c>
      <c r="F120" s="21">
        <f t="shared" si="22"/>
        <v>355.56630000000001</v>
      </c>
      <c r="G120" s="16">
        <v>15.2</v>
      </c>
      <c r="H120" s="16">
        <v>15.2</v>
      </c>
      <c r="I120" s="15">
        <f t="shared" si="23"/>
        <v>4696.8</v>
      </c>
      <c r="J120" s="15">
        <v>1037.2</v>
      </c>
      <c r="K120" s="15"/>
      <c r="L120" s="15">
        <f t="shared" si="16"/>
        <v>5734</v>
      </c>
      <c r="M120" s="22" t="s">
        <v>190</v>
      </c>
      <c r="N120" s="22" t="s">
        <v>189</v>
      </c>
    </row>
    <row r="121" spans="1:14" ht="17.45" customHeight="1" x14ac:dyDescent="0.25">
      <c r="A121" s="18">
        <f t="shared" si="24"/>
        <v>95</v>
      </c>
      <c r="B121" s="12" t="s">
        <v>301</v>
      </c>
      <c r="C121" s="19" t="s">
        <v>117</v>
      </c>
      <c r="D121" s="20">
        <v>309</v>
      </c>
      <c r="E121" s="21">
        <f t="shared" si="21"/>
        <v>355.56630000000001</v>
      </c>
      <c r="F121" s="21">
        <f t="shared" si="22"/>
        <v>355.56630000000001</v>
      </c>
      <c r="G121" s="16">
        <v>15.2</v>
      </c>
      <c r="H121" s="16">
        <v>15.2</v>
      </c>
      <c r="I121" s="15">
        <f t="shared" si="23"/>
        <v>4696.8</v>
      </c>
      <c r="J121" s="15">
        <v>1037.2</v>
      </c>
      <c r="K121" s="15"/>
      <c r="L121" s="15">
        <f t="shared" si="16"/>
        <v>5734</v>
      </c>
      <c r="M121" s="22" t="s">
        <v>190</v>
      </c>
      <c r="N121" s="22" t="s">
        <v>189</v>
      </c>
    </row>
    <row r="122" spans="1:14" ht="17.45" customHeight="1" x14ac:dyDescent="0.25">
      <c r="A122" s="18">
        <f t="shared" si="24"/>
        <v>96</v>
      </c>
      <c r="B122" s="12" t="s">
        <v>302</v>
      </c>
      <c r="C122" s="19" t="s">
        <v>118</v>
      </c>
      <c r="D122" s="20">
        <v>309</v>
      </c>
      <c r="E122" s="21">
        <f t="shared" si="21"/>
        <v>355.56630000000001</v>
      </c>
      <c r="F122" s="21">
        <f t="shared" si="22"/>
        <v>355.56630000000001</v>
      </c>
      <c r="G122" s="18">
        <v>15.2</v>
      </c>
      <c r="H122" s="16">
        <v>0</v>
      </c>
      <c r="I122" s="15">
        <f t="shared" si="23"/>
        <v>0</v>
      </c>
      <c r="J122" s="15"/>
      <c r="K122" s="15"/>
      <c r="L122" s="15">
        <f t="shared" si="16"/>
        <v>0</v>
      </c>
      <c r="M122" s="22" t="s">
        <v>190</v>
      </c>
      <c r="N122" s="22" t="s">
        <v>189</v>
      </c>
    </row>
    <row r="123" spans="1:14" ht="17.45" customHeight="1" x14ac:dyDescent="0.25">
      <c r="A123" s="18">
        <f t="shared" si="24"/>
        <v>97</v>
      </c>
      <c r="B123" s="12" t="s">
        <v>303</v>
      </c>
      <c r="C123" s="19" t="s">
        <v>119</v>
      </c>
      <c r="D123" s="20">
        <v>309</v>
      </c>
      <c r="E123" s="21">
        <f t="shared" si="21"/>
        <v>355.56630000000001</v>
      </c>
      <c r="F123" s="21">
        <f t="shared" si="22"/>
        <v>355.56630000000001</v>
      </c>
      <c r="G123" s="16">
        <v>15.2</v>
      </c>
      <c r="H123" s="16">
        <v>15.2</v>
      </c>
      <c r="I123" s="15">
        <f t="shared" si="23"/>
        <v>4696.8</v>
      </c>
      <c r="J123" s="15">
        <v>829.76</v>
      </c>
      <c r="K123" s="15"/>
      <c r="L123" s="15">
        <f t="shared" si="16"/>
        <v>5526.56</v>
      </c>
      <c r="M123" s="22" t="s">
        <v>190</v>
      </c>
      <c r="N123" s="22" t="s">
        <v>189</v>
      </c>
    </row>
    <row r="124" spans="1:14" ht="17.45" customHeight="1" x14ac:dyDescent="0.25">
      <c r="A124" s="18">
        <f t="shared" si="24"/>
        <v>98</v>
      </c>
      <c r="B124" s="12" t="s">
        <v>304</v>
      </c>
      <c r="C124" s="19" t="s">
        <v>120</v>
      </c>
      <c r="D124" s="20">
        <v>288.39999999999998</v>
      </c>
      <c r="E124" s="21">
        <f t="shared" si="21"/>
        <v>331.86187999999999</v>
      </c>
      <c r="F124" s="21">
        <f t="shared" si="22"/>
        <v>331.86187999999999</v>
      </c>
      <c r="G124" s="16">
        <v>15.2</v>
      </c>
      <c r="H124" s="16">
        <v>15.2</v>
      </c>
      <c r="I124" s="15">
        <f t="shared" si="23"/>
        <v>4383.6799999999994</v>
      </c>
      <c r="J124" s="15">
        <v>1244.6400000000001</v>
      </c>
      <c r="K124" s="15"/>
      <c r="L124" s="15">
        <f t="shared" si="16"/>
        <v>5628.32</v>
      </c>
      <c r="M124" s="22" t="s">
        <v>191</v>
      </c>
      <c r="N124" s="22" t="s">
        <v>189</v>
      </c>
    </row>
    <row r="125" spans="1:14" ht="17.45" customHeight="1" x14ac:dyDescent="0.25">
      <c r="A125" s="18">
        <f t="shared" si="24"/>
        <v>99</v>
      </c>
      <c r="B125" s="12" t="s">
        <v>305</v>
      </c>
      <c r="C125" s="19" t="s">
        <v>121</v>
      </c>
      <c r="D125" s="20">
        <v>288.39999999999998</v>
      </c>
      <c r="E125" s="21">
        <f t="shared" si="21"/>
        <v>331.86187999999999</v>
      </c>
      <c r="F125" s="21">
        <f t="shared" si="22"/>
        <v>331.86187999999999</v>
      </c>
      <c r="G125" s="16">
        <v>15.2</v>
      </c>
      <c r="H125" s="16">
        <v>15.2</v>
      </c>
      <c r="I125" s="15">
        <f t="shared" si="23"/>
        <v>4383.6799999999994</v>
      </c>
      <c r="J125" s="15">
        <v>1037.2</v>
      </c>
      <c r="K125" s="15"/>
      <c r="L125" s="15">
        <f t="shared" si="16"/>
        <v>5420.8799999999992</v>
      </c>
      <c r="M125" s="22" t="s">
        <v>191</v>
      </c>
      <c r="N125" s="22" t="s">
        <v>189</v>
      </c>
    </row>
    <row r="126" spans="1:14" ht="17.45" customHeight="1" x14ac:dyDescent="0.25">
      <c r="A126" s="18">
        <f t="shared" si="24"/>
        <v>100</v>
      </c>
      <c r="B126" s="12" t="s">
        <v>306</v>
      </c>
      <c r="C126" s="19" t="s">
        <v>122</v>
      </c>
      <c r="D126" s="20">
        <v>309</v>
      </c>
      <c r="E126" s="21">
        <f t="shared" si="21"/>
        <v>355.56630000000001</v>
      </c>
      <c r="F126" s="21">
        <f t="shared" si="22"/>
        <v>355.56630000000001</v>
      </c>
      <c r="G126" s="16">
        <v>15.2</v>
      </c>
      <c r="H126" s="16">
        <v>15.2</v>
      </c>
      <c r="I126" s="15">
        <f t="shared" si="23"/>
        <v>4696.8</v>
      </c>
      <c r="J126" s="15">
        <v>1244.6400000000001</v>
      </c>
      <c r="K126" s="15"/>
      <c r="L126" s="15">
        <f t="shared" si="16"/>
        <v>5941.4400000000005</v>
      </c>
      <c r="M126" s="22" t="s">
        <v>191</v>
      </c>
      <c r="N126" s="22" t="s">
        <v>189</v>
      </c>
    </row>
    <row r="127" spans="1:14" ht="17.45" customHeight="1" x14ac:dyDescent="0.25">
      <c r="A127" s="18">
        <f t="shared" si="24"/>
        <v>101</v>
      </c>
      <c r="B127" s="12" t="s">
        <v>307</v>
      </c>
      <c r="C127" s="19" t="s">
        <v>123</v>
      </c>
      <c r="D127" s="20">
        <v>288.39999999999998</v>
      </c>
      <c r="E127" s="21">
        <f t="shared" si="21"/>
        <v>331.86187999999999</v>
      </c>
      <c r="F127" s="21">
        <f t="shared" si="22"/>
        <v>331.86187999999999</v>
      </c>
      <c r="G127" s="16">
        <v>15.2</v>
      </c>
      <c r="H127" s="16">
        <v>15.2</v>
      </c>
      <c r="I127" s="15">
        <f t="shared" si="23"/>
        <v>4383.6799999999994</v>
      </c>
      <c r="J127" s="15">
        <v>1244.6400000000001</v>
      </c>
      <c r="K127" s="15"/>
      <c r="L127" s="15">
        <f t="shared" si="16"/>
        <v>5628.32</v>
      </c>
      <c r="M127" s="22" t="s">
        <v>191</v>
      </c>
      <c r="N127" s="22" t="s">
        <v>189</v>
      </c>
    </row>
    <row r="128" spans="1:14" ht="17.45" customHeight="1" x14ac:dyDescent="0.25">
      <c r="A128" s="18">
        <f t="shared" si="24"/>
        <v>102</v>
      </c>
      <c r="B128" s="12" t="s">
        <v>308</v>
      </c>
      <c r="C128" s="19" t="s">
        <v>124</v>
      </c>
      <c r="D128" s="20">
        <v>288.39999999999998</v>
      </c>
      <c r="E128" s="21">
        <f t="shared" si="21"/>
        <v>331.86187999999999</v>
      </c>
      <c r="F128" s="21">
        <f t="shared" si="22"/>
        <v>331.86187999999999</v>
      </c>
      <c r="G128" s="16">
        <v>15.2</v>
      </c>
      <c r="H128" s="16">
        <v>15.2</v>
      </c>
      <c r="I128" s="15">
        <f t="shared" si="23"/>
        <v>4383.6799999999994</v>
      </c>
      <c r="J128" s="15">
        <v>622.32000000000005</v>
      </c>
      <c r="K128" s="15"/>
      <c r="L128" s="15">
        <f t="shared" si="16"/>
        <v>5005.9999999999991</v>
      </c>
      <c r="M128" s="22" t="s">
        <v>191</v>
      </c>
      <c r="N128" s="22" t="s">
        <v>189</v>
      </c>
    </row>
    <row r="129" spans="1:14" ht="17.45" customHeight="1" x14ac:dyDescent="0.25">
      <c r="A129" s="18">
        <f t="shared" si="24"/>
        <v>103</v>
      </c>
      <c r="B129" s="12" t="s">
        <v>309</v>
      </c>
      <c r="C129" s="19" t="s">
        <v>125</v>
      </c>
      <c r="D129" s="20">
        <v>288.39999999999998</v>
      </c>
      <c r="E129" s="21">
        <f t="shared" si="21"/>
        <v>331.86187999999999</v>
      </c>
      <c r="F129" s="21">
        <f t="shared" si="22"/>
        <v>331.86187999999999</v>
      </c>
      <c r="G129" s="18">
        <v>15.2</v>
      </c>
      <c r="H129" s="16">
        <v>15.2</v>
      </c>
      <c r="I129" s="15">
        <f t="shared" si="23"/>
        <v>4383.6799999999994</v>
      </c>
      <c r="J129" s="15">
        <v>622.32000000000005</v>
      </c>
      <c r="K129" s="15"/>
      <c r="L129" s="15">
        <f t="shared" si="16"/>
        <v>5005.9999999999991</v>
      </c>
      <c r="M129" s="22" t="s">
        <v>191</v>
      </c>
      <c r="N129" s="22" t="s">
        <v>189</v>
      </c>
    </row>
    <row r="130" spans="1:14" ht="17.45" customHeight="1" x14ac:dyDescent="0.25">
      <c r="A130" s="18">
        <f t="shared" si="24"/>
        <v>104</v>
      </c>
      <c r="B130" s="12" t="s">
        <v>310</v>
      </c>
      <c r="C130" s="19" t="s">
        <v>126</v>
      </c>
      <c r="D130" s="20">
        <v>263.44</v>
      </c>
      <c r="E130" s="21">
        <f t="shared" si="21"/>
        <v>303.14040800000004</v>
      </c>
      <c r="F130" s="21">
        <f t="shared" si="22"/>
        <v>303.14040800000004</v>
      </c>
      <c r="G130" s="16">
        <v>15.2</v>
      </c>
      <c r="H130" s="16">
        <v>15.2</v>
      </c>
      <c r="I130" s="15">
        <f t="shared" si="23"/>
        <v>4004.2879999999996</v>
      </c>
      <c r="J130" s="15">
        <v>829.76</v>
      </c>
      <c r="K130" s="15"/>
      <c r="L130" s="15">
        <f t="shared" si="16"/>
        <v>4834.0479999999998</v>
      </c>
      <c r="M130" s="22" t="s">
        <v>181</v>
      </c>
      <c r="N130" s="22" t="s">
        <v>189</v>
      </c>
    </row>
    <row r="131" spans="1:14" ht="17.45" customHeight="1" x14ac:dyDescent="0.25">
      <c r="A131" s="18">
        <f t="shared" si="24"/>
        <v>105</v>
      </c>
      <c r="B131" s="12" t="s">
        <v>311</v>
      </c>
      <c r="C131" s="19" t="s">
        <v>127</v>
      </c>
      <c r="D131" s="20">
        <v>288.39999999999998</v>
      </c>
      <c r="E131" s="21">
        <f t="shared" si="21"/>
        <v>331.86187999999999</v>
      </c>
      <c r="F131" s="21">
        <f t="shared" si="22"/>
        <v>331.86187999999999</v>
      </c>
      <c r="G131" s="16">
        <v>15.2</v>
      </c>
      <c r="H131" s="16">
        <v>15.2</v>
      </c>
      <c r="I131" s="15">
        <f t="shared" si="23"/>
        <v>4383.6799999999994</v>
      </c>
      <c r="J131" s="15">
        <v>622.32000000000005</v>
      </c>
      <c r="K131" s="15"/>
      <c r="L131" s="15">
        <f t="shared" si="16"/>
        <v>5005.9999999999991</v>
      </c>
      <c r="M131" s="22" t="s">
        <v>192</v>
      </c>
      <c r="N131" s="22" t="s">
        <v>189</v>
      </c>
    </row>
    <row r="132" spans="1:14" ht="17.45" customHeight="1" x14ac:dyDescent="0.25">
      <c r="A132" s="18">
        <f t="shared" si="24"/>
        <v>106</v>
      </c>
      <c r="B132" s="12" t="s">
        <v>312</v>
      </c>
      <c r="C132" s="19" t="s">
        <v>128</v>
      </c>
      <c r="D132" s="20">
        <v>288.39999999999998</v>
      </c>
      <c r="E132" s="21">
        <f t="shared" si="21"/>
        <v>331.86187999999999</v>
      </c>
      <c r="F132" s="21">
        <f t="shared" si="22"/>
        <v>331.86187999999999</v>
      </c>
      <c r="G132" s="16">
        <v>15.2</v>
      </c>
      <c r="H132" s="16">
        <v>15.2</v>
      </c>
      <c r="I132" s="15">
        <f t="shared" si="23"/>
        <v>4383.6799999999994</v>
      </c>
      <c r="J132" s="15">
        <v>1659.52</v>
      </c>
      <c r="K132" s="15"/>
      <c r="L132" s="15">
        <f t="shared" si="16"/>
        <v>6043.1999999999989</v>
      </c>
      <c r="M132" s="22" t="s">
        <v>185</v>
      </c>
      <c r="N132" s="22" t="s">
        <v>189</v>
      </c>
    </row>
    <row r="133" spans="1:14" ht="17.45" customHeight="1" x14ac:dyDescent="0.25">
      <c r="A133" s="18">
        <f t="shared" si="24"/>
        <v>107</v>
      </c>
      <c r="B133" s="18" t="s">
        <v>313</v>
      </c>
      <c r="C133" s="25" t="s">
        <v>129</v>
      </c>
      <c r="D133" s="20">
        <v>288.39999999999998</v>
      </c>
      <c r="E133" s="21">
        <f t="shared" si="21"/>
        <v>331.86187999999999</v>
      </c>
      <c r="F133" s="21">
        <f t="shared" si="22"/>
        <v>331.86187999999999</v>
      </c>
      <c r="G133" s="16">
        <v>15.2</v>
      </c>
      <c r="H133" s="16">
        <v>15.2</v>
      </c>
      <c r="I133" s="15">
        <f t="shared" si="23"/>
        <v>4383.6799999999994</v>
      </c>
      <c r="J133" s="15">
        <v>1244.6400000000001</v>
      </c>
      <c r="K133" s="15"/>
      <c r="L133" s="15">
        <f t="shared" si="16"/>
        <v>5628.32</v>
      </c>
      <c r="M133" s="22" t="s">
        <v>183</v>
      </c>
      <c r="N133" s="22" t="s">
        <v>189</v>
      </c>
    </row>
    <row r="134" spans="1:14" ht="17.45" customHeight="1" x14ac:dyDescent="0.25">
      <c r="A134" s="18">
        <f t="shared" si="24"/>
        <v>108</v>
      </c>
      <c r="B134" s="12" t="s">
        <v>314</v>
      </c>
      <c r="C134" s="19" t="s">
        <v>130</v>
      </c>
      <c r="D134" s="20">
        <v>288.39999999999998</v>
      </c>
      <c r="E134" s="21">
        <f t="shared" si="21"/>
        <v>331.86187999999999</v>
      </c>
      <c r="F134" s="21">
        <f t="shared" si="22"/>
        <v>331.86187999999999</v>
      </c>
      <c r="G134" s="16">
        <v>15.2</v>
      </c>
      <c r="H134" s="16">
        <v>15.2</v>
      </c>
      <c r="I134" s="15">
        <f t="shared" si="23"/>
        <v>4383.6799999999994</v>
      </c>
      <c r="J134" s="15">
        <v>829.76</v>
      </c>
      <c r="K134" s="15"/>
      <c r="L134" s="15">
        <f t="shared" si="16"/>
        <v>5213.4399999999996</v>
      </c>
      <c r="M134" s="22" t="s">
        <v>185</v>
      </c>
      <c r="N134" s="22" t="s">
        <v>189</v>
      </c>
    </row>
    <row r="135" spans="1:14" ht="17.45" customHeight="1" x14ac:dyDescent="0.25">
      <c r="A135" s="18">
        <f t="shared" si="24"/>
        <v>109</v>
      </c>
      <c r="B135" s="12" t="s">
        <v>315</v>
      </c>
      <c r="C135" s="19" t="s">
        <v>131</v>
      </c>
      <c r="D135" s="20">
        <v>288.39999999999998</v>
      </c>
      <c r="E135" s="21">
        <f t="shared" si="21"/>
        <v>331.86187999999999</v>
      </c>
      <c r="F135" s="21">
        <f t="shared" si="22"/>
        <v>331.86187999999999</v>
      </c>
      <c r="G135" s="16">
        <v>15.2</v>
      </c>
      <c r="H135" s="16">
        <v>15.2</v>
      </c>
      <c r="I135" s="15">
        <f t="shared" si="23"/>
        <v>4383.6799999999994</v>
      </c>
      <c r="J135" s="15">
        <v>1244.6400000000001</v>
      </c>
      <c r="K135" s="15"/>
      <c r="L135" s="15">
        <f t="shared" si="16"/>
        <v>5628.32</v>
      </c>
      <c r="M135" s="22" t="s">
        <v>185</v>
      </c>
      <c r="N135" s="22" t="s">
        <v>189</v>
      </c>
    </row>
    <row r="136" spans="1:14" ht="17.45" customHeight="1" x14ac:dyDescent="0.25">
      <c r="A136" s="18">
        <f t="shared" si="24"/>
        <v>110</v>
      </c>
      <c r="B136" s="18" t="s">
        <v>319</v>
      </c>
      <c r="C136" s="25" t="s">
        <v>136</v>
      </c>
      <c r="D136" s="20">
        <v>269.8</v>
      </c>
      <c r="E136" s="21">
        <f t="shared" si="21"/>
        <v>310.45886000000002</v>
      </c>
      <c r="F136" s="21">
        <f t="shared" si="22"/>
        <v>310.45886000000002</v>
      </c>
      <c r="G136" s="16">
        <v>15.2</v>
      </c>
      <c r="H136" s="16">
        <v>15.2</v>
      </c>
      <c r="I136" s="15">
        <f t="shared" si="23"/>
        <v>4100.96</v>
      </c>
      <c r="J136" s="15"/>
      <c r="K136" s="15"/>
      <c r="L136" s="15">
        <f t="shared" si="16"/>
        <v>4100.96</v>
      </c>
      <c r="M136" s="22" t="s">
        <v>183</v>
      </c>
      <c r="N136" s="22" t="s">
        <v>189</v>
      </c>
    </row>
    <row r="137" spans="1:14" ht="17.45" customHeight="1" x14ac:dyDescent="0.25">
      <c r="A137" s="18">
        <f>A136+1</f>
        <v>111</v>
      </c>
      <c r="B137" s="12" t="s">
        <v>316</v>
      </c>
      <c r="C137" s="19" t="s">
        <v>132</v>
      </c>
      <c r="D137" s="20">
        <v>300</v>
      </c>
      <c r="E137" s="21">
        <f t="shared" si="21"/>
        <v>345.21000000000004</v>
      </c>
      <c r="F137" s="21">
        <f t="shared" si="22"/>
        <v>345.21000000000004</v>
      </c>
      <c r="G137" s="16">
        <v>15.2</v>
      </c>
      <c r="H137" s="16">
        <v>15.2</v>
      </c>
      <c r="I137" s="15">
        <f t="shared" si="23"/>
        <v>4560</v>
      </c>
      <c r="J137" s="15"/>
      <c r="K137" s="15"/>
      <c r="L137" s="15">
        <f t="shared" si="16"/>
        <v>4560</v>
      </c>
      <c r="M137" s="22" t="s">
        <v>191</v>
      </c>
      <c r="N137" s="22" t="s">
        <v>189</v>
      </c>
    </row>
    <row r="138" spans="1:14" ht="17.45" customHeight="1" x14ac:dyDescent="0.25">
      <c r="A138" s="18"/>
      <c r="B138" s="12"/>
      <c r="C138" s="33" t="s">
        <v>133</v>
      </c>
      <c r="D138" s="20"/>
      <c r="E138" s="21"/>
      <c r="F138" s="21"/>
      <c r="G138" s="16"/>
      <c r="H138" s="16"/>
      <c r="I138" s="15"/>
      <c r="J138" s="15"/>
      <c r="K138" s="15"/>
      <c r="L138" s="15"/>
      <c r="M138" s="22"/>
      <c r="N138" s="22"/>
    </row>
    <row r="139" spans="1:14" ht="17.45" customHeight="1" x14ac:dyDescent="0.25">
      <c r="A139" s="18">
        <f>A137+1</f>
        <v>112</v>
      </c>
      <c r="B139" s="12" t="s">
        <v>317</v>
      </c>
      <c r="C139" s="19" t="s">
        <v>134</v>
      </c>
      <c r="D139" s="20">
        <v>422.3</v>
      </c>
      <c r="E139" s="21">
        <f t="shared" ref="E139:E163" si="25">D139*1.1507</f>
        <v>485.94061000000005</v>
      </c>
      <c r="F139" s="21">
        <f t="shared" ref="F139:F163" si="26">E139</f>
        <v>485.94061000000005</v>
      </c>
      <c r="G139" s="16">
        <v>15.2</v>
      </c>
      <c r="H139" s="16">
        <v>15.2</v>
      </c>
      <c r="I139" s="15">
        <f t="shared" ref="I139:I147" si="27">D139*H139</f>
        <v>6418.96</v>
      </c>
      <c r="J139" s="15">
        <v>829.76</v>
      </c>
      <c r="K139" s="15"/>
      <c r="L139" s="15">
        <f t="shared" ref="L139:L163" si="28">SUM(I139+J139+K139)</f>
        <v>7248.72</v>
      </c>
      <c r="M139" s="22" t="s">
        <v>170</v>
      </c>
      <c r="N139" s="22" t="s">
        <v>194</v>
      </c>
    </row>
    <row r="140" spans="1:14" ht="17.45" customHeight="1" x14ac:dyDescent="0.25">
      <c r="A140" s="18">
        <f t="shared" ref="A140:A147" si="29">A139+1</f>
        <v>113</v>
      </c>
      <c r="B140" s="12" t="s">
        <v>318</v>
      </c>
      <c r="C140" s="19" t="s">
        <v>135</v>
      </c>
      <c r="D140" s="20">
        <v>340.19</v>
      </c>
      <c r="E140" s="21">
        <f t="shared" si="25"/>
        <v>391.45663300000001</v>
      </c>
      <c r="F140" s="21">
        <f t="shared" si="26"/>
        <v>391.45663300000001</v>
      </c>
      <c r="G140" s="16">
        <v>15.2</v>
      </c>
      <c r="H140" s="16">
        <v>15.2</v>
      </c>
      <c r="I140" s="15">
        <f t="shared" si="27"/>
        <v>5170.8879999999999</v>
      </c>
      <c r="J140" s="15">
        <v>1037.2</v>
      </c>
      <c r="K140" s="15"/>
      <c r="L140" s="15">
        <f t="shared" si="28"/>
        <v>6208.0879999999997</v>
      </c>
      <c r="M140" s="22" t="s">
        <v>186</v>
      </c>
      <c r="N140" s="40" t="s">
        <v>194</v>
      </c>
    </row>
    <row r="141" spans="1:14" ht="17.45" customHeight="1" x14ac:dyDescent="0.25">
      <c r="A141" s="18">
        <f>A140+1</f>
        <v>114</v>
      </c>
      <c r="B141" s="12" t="s">
        <v>320</v>
      </c>
      <c r="C141" s="19" t="s">
        <v>137</v>
      </c>
      <c r="D141" s="20">
        <v>358.99</v>
      </c>
      <c r="E141" s="21">
        <f t="shared" si="25"/>
        <v>413.08979300000004</v>
      </c>
      <c r="F141" s="21">
        <f t="shared" si="26"/>
        <v>413.08979300000004</v>
      </c>
      <c r="G141" s="16">
        <v>15.2</v>
      </c>
      <c r="H141" s="16">
        <v>15.2</v>
      </c>
      <c r="I141" s="15">
        <f t="shared" si="27"/>
        <v>5456.6480000000001</v>
      </c>
      <c r="J141" s="15">
        <v>1244.6400000000001</v>
      </c>
      <c r="K141" s="15"/>
      <c r="L141" s="15">
        <f t="shared" si="28"/>
        <v>6701.2880000000005</v>
      </c>
      <c r="M141" s="22" t="s">
        <v>195</v>
      </c>
      <c r="N141" s="40" t="s">
        <v>194</v>
      </c>
    </row>
    <row r="142" spans="1:14" ht="17.45" customHeight="1" x14ac:dyDescent="0.25">
      <c r="A142" s="18">
        <f t="shared" si="29"/>
        <v>115</v>
      </c>
      <c r="B142" s="12" t="s">
        <v>321</v>
      </c>
      <c r="C142" s="19" t="s">
        <v>138</v>
      </c>
      <c r="D142" s="20">
        <v>358.99</v>
      </c>
      <c r="E142" s="21">
        <f t="shared" si="25"/>
        <v>413.08979300000004</v>
      </c>
      <c r="F142" s="21">
        <f t="shared" si="26"/>
        <v>413.08979300000004</v>
      </c>
      <c r="G142" s="16">
        <v>15.2</v>
      </c>
      <c r="H142" s="16">
        <v>15.2</v>
      </c>
      <c r="I142" s="15">
        <f t="shared" si="27"/>
        <v>5456.6480000000001</v>
      </c>
      <c r="J142" s="15">
        <v>829.76</v>
      </c>
      <c r="K142" s="15"/>
      <c r="L142" s="15">
        <f t="shared" si="28"/>
        <v>6286.4080000000004</v>
      </c>
      <c r="M142" s="22" t="s">
        <v>195</v>
      </c>
      <c r="N142" s="40" t="s">
        <v>194</v>
      </c>
    </row>
    <row r="143" spans="1:14" ht="17.45" customHeight="1" x14ac:dyDescent="0.25">
      <c r="A143" s="18">
        <f t="shared" si="29"/>
        <v>116</v>
      </c>
      <c r="B143" s="18" t="s">
        <v>322</v>
      </c>
      <c r="C143" s="25" t="s">
        <v>139</v>
      </c>
      <c r="D143" s="20">
        <v>358.99</v>
      </c>
      <c r="E143" s="21">
        <f t="shared" si="25"/>
        <v>413.08979300000004</v>
      </c>
      <c r="F143" s="21">
        <f t="shared" si="26"/>
        <v>413.08979300000004</v>
      </c>
      <c r="G143" s="32">
        <v>15.2</v>
      </c>
      <c r="H143" s="16">
        <v>15.2</v>
      </c>
      <c r="I143" s="15">
        <f t="shared" si="27"/>
        <v>5456.6480000000001</v>
      </c>
      <c r="J143" s="15">
        <v>622.32000000000005</v>
      </c>
      <c r="K143" s="15"/>
      <c r="L143" s="15">
        <f t="shared" si="28"/>
        <v>6078.9679999999998</v>
      </c>
      <c r="M143" s="22" t="s">
        <v>195</v>
      </c>
      <c r="N143" s="40" t="s">
        <v>194</v>
      </c>
    </row>
    <row r="144" spans="1:14" ht="17.45" customHeight="1" x14ac:dyDescent="0.25">
      <c r="A144" s="18">
        <f t="shared" si="29"/>
        <v>117</v>
      </c>
      <c r="B144" s="18" t="s">
        <v>323</v>
      </c>
      <c r="C144" s="25" t="s">
        <v>140</v>
      </c>
      <c r="D144" s="20">
        <v>323.43</v>
      </c>
      <c r="E144" s="21">
        <f t="shared" si="25"/>
        <v>372.17090100000001</v>
      </c>
      <c r="F144" s="21">
        <f t="shared" si="26"/>
        <v>372.17090100000001</v>
      </c>
      <c r="G144" s="32">
        <v>15.2</v>
      </c>
      <c r="H144" s="16">
        <v>15.2</v>
      </c>
      <c r="I144" s="15">
        <f t="shared" si="27"/>
        <v>4916.1359999999995</v>
      </c>
      <c r="J144" s="15"/>
      <c r="K144" s="15"/>
      <c r="L144" s="15">
        <f t="shared" si="28"/>
        <v>4916.1359999999995</v>
      </c>
      <c r="M144" s="22" t="s">
        <v>195</v>
      </c>
      <c r="N144" s="40" t="s">
        <v>194</v>
      </c>
    </row>
    <row r="145" spans="1:14" ht="17.45" customHeight="1" x14ac:dyDescent="0.25">
      <c r="A145" s="18">
        <f>A144+1</f>
        <v>118</v>
      </c>
      <c r="B145" s="18" t="s">
        <v>349</v>
      </c>
      <c r="C145" s="25" t="s">
        <v>350</v>
      </c>
      <c r="D145" s="20">
        <v>323.43</v>
      </c>
      <c r="E145" s="21">
        <f t="shared" si="25"/>
        <v>372.17090100000001</v>
      </c>
      <c r="F145" s="21">
        <f t="shared" si="26"/>
        <v>372.17090100000001</v>
      </c>
      <c r="G145" s="32">
        <v>15.2</v>
      </c>
      <c r="H145" s="16">
        <v>15.2</v>
      </c>
      <c r="I145" s="15">
        <f t="shared" si="27"/>
        <v>4916.1359999999995</v>
      </c>
      <c r="J145" s="15"/>
      <c r="K145" s="15"/>
      <c r="L145" s="15">
        <f t="shared" si="28"/>
        <v>4916.1359999999995</v>
      </c>
      <c r="M145" s="22" t="s">
        <v>195</v>
      </c>
      <c r="N145" s="40" t="s">
        <v>194</v>
      </c>
    </row>
    <row r="146" spans="1:14" ht="17.45" customHeight="1" x14ac:dyDescent="0.25">
      <c r="A146" s="18">
        <f>A145+1</f>
        <v>119</v>
      </c>
      <c r="B146" s="12" t="s">
        <v>324</v>
      </c>
      <c r="C146" s="19" t="s">
        <v>141</v>
      </c>
      <c r="D146" s="20">
        <v>280.63</v>
      </c>
      <c r="E146" s="21">
        <f t="shared" si="25"/>
        <v>322.92094100000003</v>
      </c>
      <c r="F146" s="21">
        <f t="shared" si="26"/>
        <v>322.92094100000003</v>
      </c>
      <c r="G146" s="16">
        <v>15.2</v>
      </c>
      <c r="H146" s="16">
        <v>15.2</v>
      </c>
      <c r="I146" s="15">
        <f t="shared" si="27"/>
        <v>4265.576</v>
      </c>
      <c r="J146" s="15">
        <v>1244.6400000000001</v>
      </c>
      <c r="K146" s="15"/>
      <c r="L146" s="15">
        <f t="shared" si="28"/>
        <v>5510.2160000000003</v>
      </c>
      <c r="M146" s="22" t="s">
        <v>185</v>
      </c>
      <c r="N146" s="40" t="s">
        <v>194</v>
      </c>
    </row>
    <row r="147" spans="1:14" ht="17.45" customHeight="1" x14ac:dyDescent="0.25">
      <c r="A147" s="18">
        <f t="shared" si="29"/>
        <v>120</v>
      </c>
      <c r="B147" s="12" t="s">
        <v>325</v>
      </c>
      <c r="C147" s="25" t="s">
        <v>142</v>
      </c>
      <c r="D147" s="20">
        <v>280.63</v>
      </c>
      <c r="E147" s="21">
        <f t="shared" si="25"/>
        <v>322.92094100000003</v>
      </c>
      <c r="F147" s="21">
        <f t="shared" si="26"/>
        <v>322.92094100000003</v>
      </c>
      <c r="G147" s="16">
        <v>15.2</v>
      </c>
      <c r="H147" s="16">
        <v>15.2</v>
      </c>
      <c r="I147" s="15">
        <f t="shared" si="27"/>
        <v>4265.576</v>
      </c>
      <c r="J147" s="15">
        <v>829.76</v>
      </c>
      <c r="K147" s="15"/>
      <c r="L147" s="15">
        <f t="shared" si="28"/>
        <v>5095.3360000000002</v>
      </c>
      <c r="M147" s="22" t="s">
        <v>185</v>
      </c>
      <c r="N147" s="40" t="s">
        <v>194</v>
      </c>
    </row>
    <row r="148" spans="1:14" ht="17.45" customHeight="1" x14ac:dyDescent="0.25">
      <c r="A148" s="18"/>
      <c r="B148" s="12"/>
      <c r="C148" s="13" t="s">
        <v>143</v>
      </c>
      <c r="D148" s="20"/>
      <c r="E148" s="21"/>
      <c r="F148" s="21"/>
      <c r="G148" s="16"/>
      <c r="H148" s="16"/>
      <c r="I148" s="15"/>
      <c r="J148" s="15"/>
      <c r="K148" s="15"/>
      <c r="L148" s="15"/>
      <c r="M148" s="22"/>
      <c r="N148" s="40"/>
    </row>
    <row r="149" spans="1:14" ht="17.45" customHeight="1" x14ac:dyDescent="0.25">
      <c r="A149" s="18">
        <f>A147+1</f>
        <v>121</v>
      </c>
      <c r="B149" s="12" t="s">
        <v>326</v>
      </c>
      <c r="C149" s="26" t="s">
        <v>144</v>
      </c>
      <c r="D149" s="20">
        <v>428.48</v>
      </c>
      <c r="E149" s="21">
        <f t="shared" si="25"/>
        <v>493.05193600000007</v>
      </c>
      <c r="F149" s="21">
        <f t="shared" si="26"/>
        <v>493.05193600000007</v>
      </c>
      <c r="G149" s="18">
        <v>15.2</v>
      </c>
      <c r="H149" s="16">
        <v>15.2</v>
      </c>
      <c r="I149" s="15">
        <f>D149*H149</f>
        <v>6512.8959999999997</v>
      </c>
      <c r="J149" s="15"/>
      <c r="K149" s="15"/>
      <c r="L149" s="15">
        <f t="shared" si="28"/>
        <v>6512.8959999999997</v>
      </c>
      <c r="M149" s="22" t="s">
        <v>171</v>
      </c>
      <c r="N149" s="40" t="s">
        <v>143</v>
      </c>
    </row>
    <row r="150" spans="1:14" ht="17.45" customHeight="1" x14ac:dyDescent="0.25">
      <c r="A150" s="18">
        <f>A149+1</f>
        <v>122</v>
      </c>
      <c r="B150" s="12" t="s">
        <v>327</v>
      </c>
      <c r="C150" s="19" t="s">
        <v>145</v>
      </c>
      <c r="D150" s="20">
        <v>422.3</v>
      </c>
      <c r="E150" s="21">
        <f t="shared" si="25"/>
        <v>485.94061000000005</v>
      </c>
      <c r="F150" s="21">
        <f t="shared" si="26"/>
        <v>485.94061000000005</v>
      </c>
      <c r="G150" s="16">
        <v>15.2</v>
      </c>
      <c r="H150" s="16">
        <v>15.2</v>
      </c>
      <c r="I150" s="15">
        <f>D150*H150</f>
        <v>6418.96</v>
      </c>
      <c r="J150" s="15"/>
      <c r="K150" s="15"/>
      <c r="L150" s="15">
        <f t="shared" si="28"/>
        <v>6418.96</v>
      </c>
      <c r="M150" s="22" t="s">
        <v>171</v>
      </c>
      <c r="N150" s="22" t="s">
        <v>196</v>
      </c>
    </row>
    <row r="151" spans="1:14" ht="17.45" customHeight="1" x14ac:dyDescent="0.25">
      <c r="A151" s="18">
        <f>A150+1</f>
        <v>123</v>
      </c>
      <c r="B151" s="12" t="s">
        <v>328</v>
      </c>
      <c r="C151" s="19" t="s">
        <v>146</v>
      </c>
      <c r="D151" s="20">
        <v>428.48</v>
      </c>
      <c r="E151" s="21">
        <f t="shared" si="25"/>
        <v>493.05193600000007</v>
      </c>
      <c r="F151" s="21">
        <f t="shared" si="26"/>
        <v>493.05193600000007</v>
      </c>
      <c r="G151" s="16">
        <v>15.2</v>
      </c>
      <c r="H151" s="16">
        <v>15.2</v>
      </c>
      <c r="I151" s="15">
        <f>D151*H151</f>
        <v>6512.8959999999997</v>
      </c>
      <c r="J151" s="15">
        <v>1244.6400000000001</v>
      </c>
      <c r="K151" s="15"/>
      <c r="L151" s="15">
        <f t="shared" si="28"/>
        <v>7757.5360000000001</v>
      </c>
      <c r="M151" s="22" t="s">
        <v>168</v>
      </c>
      <c r="N151" s="22" t="s">
        <v>143</v>
      </c>
    </row>
    <row r="152" spans="1:14" ht="17.45" customHeight="1" x14ac:dyDescent="0.25">
      <c r="A152" s="18">
        <f>A151+1</f>
        <v>124</v>
      </c>
      <c r="B152" s="12" t="s">
        <v>329</v>
      </c>
      <c r="C152" s="19" t="s">
        <v>147</v>
      </c>
      <c r="D152" s="20">
        <v>428.55</v>
      </c>
      <c r="E152" s="21">
        <f t="shared" si="25"/>
        <v>493.13248500000003</v>
      </c>
      <c r="F152" s="21">
        <f t="shared" si="26"/>
        <v>493.13248500000003</v>
      </c>
      <c r="G152" s="16">
        <v>15.2</v>
      </c>
      <c r="H152" s="16">
        <v>15.2</v>
      </c>
      <c r="I152" s="15">
        <f>D152*H152</f>
        <v>6513.96</v>
      </c>
      <c r="J152" s="15">
        <v>1037.2</v>
      </c>
      <c r="K152" s="15"/>
      <c r="L152" s="15">
        <f t="shared" si="28"/>
        <v>7551.16</v>
      </c>
      <c r="M152" s="22" t="s">
        <v>197</v>
      </c>
      <c r="N152" s="40" t="s">
        <v>143</v>
      </c>
    </row>
    <row r="153" spans="1:14" ht="17.45" customHeight="1" x14ac:dyDescent="0.25">
      <c r="A153" s="18"/>
      <c r="B153" s="18"/>
      <c r="C153" s="13" t="s">
        <v>148</v>
      </c>
      <c r="D153" s="20"/>
      <c r="E153" s="21"/>
      <c r="F153" s="21"/>
      <c r="G153" s="16"/>
      <c r="H153" s="16"/>
      <c r="I153" s="15"/>
      <c r="J153" s="15"/>
      <c r="K153" s="15"/>
      <c r="L153" s="15"/>
      <c r="M153" s="41"/>
      <c r="N153" s="40"/>
    </row>
    <row r="154" spans="1:14" ht="17.45" customHeight="1" x14ac:dyDescent="0.25">
      <c r="A154" s="18">
        <f>A152+1</f>
        <v>125</v>
      </c>
      <c r="B154" s="12" t="s">
        <v>330</v>
      </c>
      <c r="C154" s="19" t="s">
        <v>149</v>
      </c>
      <c r="D154" s="20">
        <v>411.21</v>
      </c>
      <c r="E154" s="21">
        <f t="shared" si="25"/>
        <v>473.17934700000001</v>
      </c>
      <c r="F154" s="21">
        <f t="shared" si="26"/>
        <v>473.17934700000001</v>
      </c>
      <c r="G154" s="16">
        <v>15.2</v>
      </c>
      <c r="H154" s="16">
        <v>15.2</v>
      </c>
      <c r="I154" s="15">
        <f>D154*H154</f>
        <v>6250.3919999999998</v>
      </c>
      <c r="J154" s="15">
        <v>1037.2</v>
      </c>
      <c r="K154" s="15"/>
      <c r="L154" s="15">
        <f t="shared" si="28"/>
        <v>7287.5919999999996</v>
      </c>
      <c r="M154" s="22" t="s">
        <v>168</v>
      </c>
      <c r="N154" s="40" t="s">
        <v>148</v>
      </c>
    </row>
    <row r="155" spans="1:14" ht="17.45" customHeight="1" x14ac:dyDescent="0.25">
      <c r="A155" s="18">
        <f>A154+1</f>
        <v>126</v>
      </c>
      <c r="B155" s="12" t="s">
        <v>331</v>
      </c>
      <c r="C155" s="19" t="s">
        <v>150</v>
      </c>
      <c r="D155" s="20">
        <v>281.89999999999998</v>
      </c>
      <c r="E155" s="21">
        <f t="shared" si="25"/>
        <v>324.38232999999997</v>
      </c>
      <c r="F155" s="21">
        <f t="shared" si="26"/>
        <v>324.38232999999997</v>
      </c>
      <c r="G155" s="16">
        <v>15.2</v>
      </c>
      <c r="H155" s="16">
        <v>15.2</v>
      </c>
      <c r="I155" s="15">
        <f>D155*H155</f>
        <v>4284.8799999999992</v>
      </c>
      <c r="J155" s="15">
        <v>622.32000000000005</v>
      </c>
      <c r="K155" s="15"/>
      <c r="L155" s="15">
        <f t="shared" si="28"/>
        <v>4907.1999999999989</v>
      </c>
      <c r="M155" s="22" t="s">
        <v>168</v>
      </c>
      <c r="N155" s="22" t="s">
        <v>189</v>
      </c>
    </row>
    <row r="156" spans="1:14" ht="17.45" customHeight="1" x14ac:dyDescent="0.25">
      <c r="A156" s="18">
        <f>A155+1</f>
        <v>127</v>
      </c>
      <c r="B156" s="18" t="s">
        <v>332</v>
      </c>
      <c r="C156" s="25" t="s">
        <v>151</v>
      </c>
      <c r="D156" s="20">
        <v>213.66</v>
      </c>
      <c r="E156" s="21">
        <f t="shared" si="25"/>
        <v>245.85856200000001</v>
      </c>
      <c r="F156" s="21">
        <f t="shared" si="26"/>
        <v>245.85856200000001</v>
      </c>
      <c r="G156" s="16">
        <v>15.2</v>
      </c>
      <c r="H156" s="16">
        <v>15.2</v>
      </c>
      <c r="I156" s="15">
        <f>D156*H156</f>
        <v>3247.6319999999996</v>
      </c>
      <c r="J156" s="15">
        <v>622.32000000000005</v>
      </c>
      <c r="K156" s="15"/>
      <c r="L156" s="15">
        <f t="shared" si="28"/>
        <v>3869.9519999999998</v>
      </c>
      <c r="M156" s="22" t="s">
        <v>185</v>
      </c>
      <c r="N156" s="22" t="s">
        <v>80</v>
      </c>
    </row>
    <row r="157" spans="1:14" ht="17.45" customHeight="1" x14ac:dyDescent="0.25">
      <c r="A157" s="18"/>
      <c r="B157" s="18"/>
      <c r="C157" s="29" t="s">
        <v>152</v>
      </c>
      <c r="D157" s="20"/>
      <c r="E157" s="21"/>
      <c r="F157" s="21"/>
      <c r="G157" s="16"/>
      <c r="H157" s="16"/>
      <c r="I157" s="15"/>
      <c r="J157" s="15"/>
      <c r="K157" s="15"/>
      <c r="L157" s="15"/>
      <c r="M157" s="22"/>
      <c r="N157" s="22"/>
    </row>
    <row r="158" spans="1:14" ht="17.45" customHeight="1" x14ac:dyDescent="0.25">
      <c r="A158" s="18">
        <f>A156+1</f>
        <v>128</v>
      </c>
      <c r="B158" s="18" t="s">
        <v>333</v>
      </c>
      <c r="C158" s="25" t="s">
        <v>153</v>
      </c>
      <c r="D158" s="20">
        <v>399.64</v>
      </c>
      <c r="E158" s="21">
        <f t="shared" si="25"/>
        <v>459.865748</v>
      </c>
      <c r="F158" s="21">
        <f t="shared" si="26"/>
        <v>459.865748</v>
      </c>
      <c r="G158" s="16">
        <v>15.2</v>
      </c>
      <c r="H158" s="16">
        <v>15.2</v>
      </c>
      <c r="I158" s="15">
        <f>D158*H158</f>
        <v>6074.5279999999993</v>
      </c>
      <c r="J158" s="15"/>
      <c r="K158" s="15"/>
      <c r="L158" s="15">
        <f t="shared" si="28"/>
        <v>6074.5279999999993</v>
      </c>
      <c r="M158" s="22" t="s">
        <v>352</v>
      </c>
      <c r="N158" s="22" t="s">
        <v>9</v>
      </c>
    </row>
    <row r="159" spans="1:14" ht="17.45" customHeight="1" x14ac:dyDescent="0.25">
      <c r="A159" s="18"/>
      <c r="B159" s="18"/>
      <c r="C159" s="29" t="s">
        <v>154</v>
      </c>
      <c r="D159" s="20"/>
      <c r="E159" s="21"/>
      <c r="F159" s="21"/>
      <c r="G159" s="16"/>
      <c r="H159" s="16"/>
      <c r="I159" s="15"/>
      <c r="J159" s="15"/>
      <c r="K159" s="15"/>
      <c r="L159" s="15"/>
      <c r="M159" s="22"/>
      <c r="N159" s="22"/>
    </row>
    <row r="160" spans="1:14" ht="17.45" customHeight="1" x14ac:dyDescent="0.25">
      <c r="A160" s="18">
        <f>A158+1</f>
        <v>129</v>
      </c>
      <c r="B160" s="18"/>
      <c r="C160" s="25" t="s">
        <v>155</v>
      </c>
      <c r="D160" s="20">
        <v>399.64</v>
      </c>
      <c r="E160" s="21">
        <f t="shared" si="25"/>
        <v>459.865748</v>
      </c>
      <c r="F160" s="21">
        <f t="shared" si="26"/>
        <v>459.865748</v>
      </c>
      <c r="G160" s="16">
        <v>15.2</v>
      </c>
      <c r="H160" s="16">
        <v>15.2</v>
      </c>
      <c r="I160" s="15">
        <f>D160*H160</f>
        <v>6074.5279999999993</v>
      </c>
      <c r="J160" s="15"/>
      <c r="K160" s="15"/>
      <c r="L160" s="15">
        <f t="shared" si="28"/>
        <v>6074.5279999999993</v>
      </c>
      <c r="M160" s="22" t="s">
        <v>348</v>
      </c>
      <c r="N160" s="22" t="s">
        <v>9</v>
      </c>
    </row>
    <row r="161" spans="1:25" ht="17.45" customHeight="1" x14ac:dyDescent="0.3">
      <c r="A161" s="34"/>
      <c r="B161" s="18"/>
      <c r="C161" s="35" t="s">
        <v>334</v>
      </c>
      <c r="D161" s="20"/>
      <c r="E161" s="21"/>
      <c r="F161" s="21"/>
      <c r="G161" s="16"/>
      <c r="H161" s="16"/>
      <c r="I161" s="15"/>
      <c r="J161" s="15"/>
      <c r="K161" s="15"/>
      <c r="L161" s="15"/>
      <c r="M161" s="22"/>
      <c r="N161" s="22"/>
    </row>
    <row r="162" spans="1:25" ht="17.45" customHeight="1" x14ac:dyDescent="0.3">
      <c r="A162" s="34">
        <f>A160+1</f>
        <v>130</v>
      </c>
      <c r="B162" s="18" t="s">
        <v>335</v>
      </c>
      <c r="C162" s="1" t="s">
        <v>157</v>
      </c>
      <c r="D162" s="20">
        <v>422.3</v>
      </c>
      <c r="E162" s="21">
        <f t="shared" si="25"/>
        <v>485.94061000000005</v>
      </c>
      <c r="F162" s="21">
        <f t="shared" si="26"/>
        <v>485.94061000000005</v>
      </c>
      <c r="G162" s="16">
        <v>15.2</v>
      </c>
      <c r="H162" s="16">
        <v>15.2</v>
      </c>
      <c r="I162" s="15">
        <f>D162*H162</f>
        <v>6418.96</v>
      </c>
      <c r="J162" s="15"/>
      <c r="K162" s="15"/>
      <c r="L162" s="15">
        <f t="shared" si="28"/>
        <v>6418.96</v>
      </c>
      <c r="M162" s="22" t="s">
        <v>156</v>
      </c>
      <c r="N162" s="22" t="s">
        <v>344</v>
      </c>
    </row>
    <row r="163" spans="1:25" ht="17.45" customHeight="1" x14ac:dyDescent="0.3">
      <c r="A163" s="34">
        <f>A162+1</f>
        <v>131</v>
      </c>
      <c r="B163" s="18" t="s">
        <v>336</v>
      </c>
      <c r="C163" s="1" t="s">
        <v>337</v>
      </c>
      <c r="D163" s="20">
        <v>378.29</v>
      </c>
      <c r="E163" s="21">
        <f t="shared" si="25"/>
        <v>435.29830300000003</v>
      </c>
      <c r="F163" s="21">
        <f t="shared" si="26"/>
        <v>435.29830300000003</v>
      </c>
      <c r="G163" s="16">
        <v>15.2</v>
      </c>
      <c r="H163" s="16">
        <v>15.2</v>
      </c>
      <c r="I163" s="15">
        <f>D163*H163</f>
        <v>5750.0079999999998</v>
      </c>
      <c r="J163" s="15"/>
      <c r="K163" s="15"/>
      <c r="L163" s="15">
        <f t="shared" si="28"/>
        <v>5750.0079999999998</v>
      </c>
      <c r="M163" s="22" t="s">
        <v>345</v>
      </c>
      <c r="N163" s="22" t="s">
        <v>346</v>
      </c>
    </row>
    <row r="164" spans="1:25" ht="17.45" customHeight="1" x14ac:dyDescent="0.25">
      <c r="A164" s="12"/>
      <c r="C164" s="1"/>
      <c r="D164" s="28"/>
      <c r="E164" s="21"/>
      <c r="F164" s="21"/>
      <c r="G164" s="32"/>
      <c r="H164" s="32"/>
      <c r="I164" s="51">
        <f t="shared" ref="I164:L164" si="30">SUM(I11:I163)</f>
        <v>682887.81600000046</v>
      </c>
      <c r="J164" s="51">
        <f t="shared" si="30"/>
        <v>99363.759999999951</v>
      </c>
      <c r="K164" s="51">
        <f t="shared" si="30"/>
        <v>156.04000000000002</v>
      </c>
      <c r="L164" s="51">
        <f t="shared" si="30"/>
        <v>782407.61599999957</v>
      </c>
      <c r="M164" s="22"/>
      <c r="N164" s="22"/>
    </row>
    <row r="165" spans="1:25" ht="27.95" customHeight="1" x14ac:dyDescent="0.25">
      <c r="A165" s="12"/>
      <c r="C165" s="1"/>
      <c r="D165" s="28"/>
      <c r="E165" s="21"/>
      <c r="F165" s="21"/>
      <c r="G165" s="32"/>
      <c r="H165" s="3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1:25" ht="27.95" customHeight="1" x14ac:dyDescent="0.25">
      <c r="A166" s="12"/>
      <c r="C166" s="1"/>
      <c r="D166" s="28"/>
      <c r="E166" s="21"/>
      <c r="F166" s="21"/>
      <c r="G166" s="32"/>
      <c r="H166" s="3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1:25" ht="18" customHeight="1" x14ac:dyDescent="0.25">
      <c r="A167" s="18"/>
      <c r="B167" s="18" t="s">
        <v>0</v>
      </c>
      <c r="C167" s="19"/>
      <c r="D167" s="15"/>
      <c r="E167" s="53"/>
      <c r="F167" s="53"/>
      <c r="G167" s="54"/>
      <c r="H167" s="54"/>
      <c r="I167" s="39"/>
      <c r="J167" s="39"/>
      <c r="K167" s="39"/>
      <c r="L167" s="68"/>
      <c r="M167" s="68"/>
      <c r="N167" s="68"/>
      <c r="O167" s="39"/>
      <c r="P167" s="39"/>
      <c r="Q167" s="39"/>
      <c r="R167" s="39"/>
      <c r="S167" s="39"/>
      <c r="T167" s="39"/>
      <c r="U167" s="39"/>
      <c r="V167" s="39"/>
      <c r="W167" s="55"/>
      <c r="X167" s="55"/>
      <c r="Y167" s="55"/>
    </row>
    <row r="168" spans="1:25" ht="17.25" x14ac:dyDescent="0.25">
      <c r="A168" s="26"/>
      <c r="B168" s="56" t="s">
        <v>338</v>
      </c>
      <c r="C168" s="56" t="s">
        <v>339</v>
      </c>
      <c r="D168" s="26"/>
      <c r="E168" s="26"/>
      <c r="F168" s="26"/>
      <c r="G168" s="26"/>
      <c r="H168" s="26"/>
      <c r="I168" s="26"/>
      <c r="J168" s="26"/>
      <c r="K168" s="26"/>
      <c r="L168" s="60"/>
      <c r="M168" s="69"/>
      <c r="N168" s="60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57"/>
    </row>
    <row r="169" spans="1:25" ht="17.25" x14ac:dyDescent="0.25">
      <c r="A169" s="26"/>
      <c r="B169" s="58">
        <v>3</v>
      </c>
      <c r="C169" s="58" t="s">
        <v>161</v>
      </c>
      <c r="D169" s="26"/>
      <c r="E169" s="26" t="s">
        <v>0</v>
      </c>
      <c r="F169" s="60"/>
      <c r="G169" s="60"/>
      <c r="H169" s="60"/>
      <c r="I169" s="60"/>
      <c r="J169" s="60"/>
      <c r="K169" s="60"/>
      <c r="L169" s="60"/>
      <c r="M169" s="61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7.25" x14ac:dyDescent="0.25">
      <c r="A170" s="26"/>
      <c r="B170" s="58">
        <v>1</v>
      </c>
      <c r="C170" s="58" t="s">
        <v>158</v>
      </c>
      <c r="D170" s="26"/>
      <c r="E170" s="26"/>
      <c r="F170" s="62"/>
      <c r="G170" s="63"/>
      <c r="H170" s="60"/>
      <c r="I170" s="60"/>
      <c r="J170" s="60"/>
      <c r="K170" s="60"/>
      <c r="L170" s="60"/>
      <c r="M170" s="61"/>
      <c r="N170" s="26"/>
      <c r="O170" s="26"/>
      <c r="P170" s="26"/>
      <c r="Q170" s="26"/>
      <c r="R170" s="26"/>
      <c r="S170" s="26"/>
      <c r="T170" s="26"/>
      <c r="U170" s="26"/>
      <c r="V170" s="26"/>
      <c r="W170" s="15"/>
      <c r="X170" s="26"/>
      <c r="Y170" s="26"/>
    </row>
    <row r="171" spans="1:25" ht="17.25" x14ac:dyDescent="0.3">
      <c r="A171" s="23" t="s">
        <v>0</v>
      </c>
      <c r="B171" s="36"/>
      <c r="C171" s="36"/>
      <c r="D171" s="23"/>
      <c r="E171" s="23"/>
      <c r="F171" s="62"/>
      <c r="G171" s="67"/>
      <c r="H171" s="64"/>
      <c r="I171" s="64"/>
      <c r="J171" s="64"/>
      <c r="K171" s="64"/>
      <c r="L171" s="64"/>
      <c r="M171" s="6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x14ac:dyDescent="0.25">
      <c r="B172" s="36"/>
      <c r="C172" s="36"/>
      <c r="F172" s="62"/>
      <c r="G172" s="62"/>
      <c r="H172" s="65"/>
      <c r="I172" s="65"/>
      <c r="J172" s="65"/>
      <c r="K172" s="65"/>
      <c r="L172" s="65"/>
      <c r="M172" s="61"/>
    </row>
    <row r="173" spans="1:25" x14ac:dyDescent="0.25">
      <c r="B173" s="36"/>
      <c r="C173" s="36"/>
      <c r="F173" s="62"/>
      <c r="G173" s="62"/>
      <c r="H173" s="65"/>
      <c r="I173" s="65"/>
      <c r="J173" s="65"/>
      <c r="K173" s="65"/>
      <c r="L173" s="65"/>
      <c r="M173" s="61"/>
    </row>
    <row r="174" spans="1:25" x14ac:dyDescent="0.25">
      <c r="B174" s="36"/>
      <c r="C174" s="36"/>
      <c r="F174" s="62"/>
      <c r="G174" s="62"/>
      <c r="H174" s="65"/>
      <c r="I174" s="65"/>
      <c r="J174" s="65"/>
      <c r="K174" s="65"/>
      <c r="L174" s="65"/>
      <c r="M174" s="61"/>
    </row>
    <row r="175" spans="1:25" x14ac:dyDescent="0.25">
      <c r="B175" s="36"/>
      <c r="C175" s="36"/>
      <c r="F175" s="62"/>
      <c r="G175" s="62"/>
      <c r="H175" s="65"/>
      <c r="I175" s="65"/>
      <c r="J175" s="65"/>
      <c r="K175" s="65"/>
      <c r="L175" s="65"/>
      <c r="M175" s="61"/>
    </row>
    <row r="176" spans="1:25" x14ac:dyDescent="0.25">
      <c r="B176" s="36"/>
      <c r="C176" s="36"/>
      <c r="F176" s="62"/>
      <c r="G176" s="66"/>
      <c r="H176" s="65"/>
      <c r="I176" s="65"/>
      <c r="J176" s="65"/>
      <c r="K176" s="65"/>
      <c r="L176" s="65"/>
      <c r="M176" s="61"/>
    </row>
    <row r="177" spans="2:23" x14ac:dyDescent="0.25">
      <c r="B177" s="36"/>
      <c r="C177" s="36"/>
      <c r="F177" s="65"/>
      <c r="G177" s="65"/>
      <c r="H177" s="65"/>
      <c r="I177" s="65"/>
      <c r="J177" s="65"/>
      <c r="K177" s="65"/>
      <c r="L177" s="65"/>
      <c r="M177" s="61"/>
    </row>
    <row r="178" spans="2:23" x14ac:dyDescent="0.25">
      <c r="B178" s="36"/>
      <c r="C178" s="36"/>
      <c r="M178" s="59"/>
    </row>
    <row r="179" spans="2:23" x14ac:dyDescent="0.25">
      <c r="B179" s="36"/>
      <c r="C179" s="37"/>
      <c r="M179" s="59"/>
    </row>
    <row r="180" spans="2:23" x14ac:dyDescent="0.25">
      <c r="B180" s="36"/>
      <c r="C180" s="36"/>
      <c r="M180" s="59"/>
    </row>
    <row r="181" spans="2:23" x14ac:dyDescent="0.25">
      <c r="B181" s="36"/>
      <c r="C181" s="36"/>
      <c r="M181" s="59"/>
    </row>
    <row r="182" spans="2:23" x14ac:dyDescent="0.25">
      <c r="B182" s="36"/>
      <c r="C182" s="36"/>
      <c r="G182" s="1" t="s">
        <v>0</v>
      </c>
      <c r="M182" s="59"/>
    </row>
    <row r="183" spans="2:23" x14ac:dyDescent="0.25">
      <c r="B183" s="36"/>
      <c r="C183" s="36"/>
      <c r="M183" s="59"/>
    </row>
    <row r="184" spans="2:23" x14ac:dyDescent="0.25">
      <c r="B184" s="36"/>
      <c r="C184" s="36"/>
      <c r="M184" s="59"/>
    </row>
    <row r="185" spans="2:23" x14ac:dyDescent="0.25">
      <c r="B185" s="38"/>
      <c r="C185" s="38"/>
      <c r="M185" s="59"/>
    </row>
    <row r="186" spans="2:23" x14ac:dyDescent="0.25">
      <c r="M186" s="59"/>
      <c r="W186" s="1" t="s">
        <v>203</v>
      </c>
    </row>
    <row r="187" spans="2:23" x14ac:dyDescent="0.25">
      <c r="M187" s="59"/>
    </row>
    <row r="188" spans="2:23" x14ac:dyDescent="0.25">
      <c r="M188" s="59"/>
      <c r="N188" s="1" t="s">
        <v>0</v>
      </c>
    </row>
    <row r="189" spans="2:23" x14ac:dyDescent="0.25">
      <c r="E189" s="1" t="s">
        <v>0</v>
      </c>
    </row>
    <row r="193" spans="5:24" x14ac:dyDescent="0.25">
      <c r="I193" s="1" t="s">
        <v>0</v>
      </c>
    </row>
    <row r="194" spans="5:24" x14ac:dyDescent="0.25">
      <c r="X194" s="1" t="s">
        <v>0</v>
      </c>
    </row>
    <row r="198" spans="5:24" x14ac:dyDescent="0.25">
      <c r="W198" s="1" t="s">
        <v>0</v>
      </c>
    </row>
    <row r="205" spans="5:24" x14ac:dyDescent="0.25">
      <c r="E205" s="1" t="s">
        <v>0</v>
      </c>
    </row>
    <row r="209" spans="3:3" x14ac:dyDescent="0.25">
      <c r="C209" s="2" t="s">
        <v>0</v>
      </c>
    </row>
  </sheetData>
  <mergeCells count="18">
    <mergeCell ref="D2:W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M7:M9"/>
    <mergeCell ref="N7:N9"/>
    <mergeCell ref="L7:L9"/>
    <mergeCell ref="G7:G9"/>
    <mergeCell ref="H7:H9"/>
    <mergeCell ref="I7:I9"/>
    <mergeCell ref="J7:J8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2024-01-19T18:05:31Z</dcterms:modified>
</cp:coreProperties>
</file>